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ire\Desktop\"/>
    </mc:Choice>
  </mc:AlternateContent>
  <xr:revisionPtr revIDLastSave="0" documentId="13_ncr:1_{3D672671-DBF5-4547-88E5-2173E2E2411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Sheet1!$A$1:$G$513</definedName>
    <definedName name="_xlnm.Print_Titles" localSheetId="0">Sheet1!$1:$6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  <c r="L15" i="1" s="1"/>
  <c r="K227" i="1"/>
  <c r="L227" i="1" s="1"/>
  <c r="K226" i="1"/>
  <c r="L226" i="1" s="1"/>
  <c r="K224" i="1"/>
  <c r="L224" i="1" s="1"/>
  <c r="K223" i="1"/>
  <c r="L223" i="1" s="1"/>
  <c r="K222" i="1"/>
  <c r="L222" i="1" s="1"/>
  <c r="K221" i="1"/>
  <c r="L221" i="1" s="1"/>
  <c r="K220" i="1"/>
  <c r="L220" i="1" s="1"/>
  <c r="K219" i="1"/>
  <c r="L219" i="1" s="1"/>
  <c r="K218" i="1"/>
  <c r="L218" i="1" s="1"/>
  <c r="K217" i="1"/>
  <c r="L217" i="1" s="1"/>
  <c r="K216" i="1"/>
  <c r="L216" i="1" s="1"/>
  <c r="K215" i="1"/>
  <c r="L215" i="1" s="1"/>
  <c r="K214" i="1"/>
  <c r="L214" i="1" s="1"/>
  <c r="K213" i="1"/>
  <c r="L213" i="1" s="1"/>
  <c r="K212" i="1"/>
  <c r="L212" i="1" s="1"/>
  <c r="K211" i="1"/>
  <c r="L211" i="1" s="1"/>
  <c r="K210" i="1"/>
  <c r="L210" i="1" s="1"/>
  <c r="K209" i="1"/>
  <c r="L209" i="1" s="1"/>
  <c r="K208" i="1"/>
  <c r="L208" i="1" s="1"/>
  <c r="K207" i="1"/>
  <c r="L207" i="1" s="1"/>
  <c r="K206" i="1"/>
  <c r="L206" i="1" s="1"/>
  <c r="K205" i="1"/>
  <c r="L205" i="1" s="1"/>
  <c r="K326" i="1"/>
  <c r="L326" i="1" s="1"/>
  <c r="K327" i="1"/>
  <c r="L327" i="1" s="1"/>
  <c r="K328" i="1"/>
  <c r="L328" i="1" s="1"/>
  <c r="K492" i="1"/>
  <c r="L492" i="1" s="1"/>
  <c r="K491" i="1"/>
  <c r="L491" i="1" s="1"/>
  <c r="K490" i="1"/>
  <c r="L490" i="1" s="1"/>
  <c r="K489" i="1"/>
  <c r="L489" i="1" s="1"/>
  <c r="K488" i="1"/>
  <c r="L488" i="1" s="1"/>
  <c r="K487" i="1"/>
  <c r="L487" i="1" s="1"/>
  <c r="K486" i="1"/>
  <c r="L486" i="1" s="1"/>
  <c r="K485" i="1"/>
  <c r="L485" i="1" s="1"/>
  <c r="K484" i="1"/>
  <c r="L484" i="1" s="1"/>
  <c r="K483" i="1"/>
  <c r="L483" i="1" s="1"/>
  <c r="K482" i="1"/>
  <c r="L482" i="1" s="1"/>
  <c r="K60" i="1" l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A77" i="1"/>
  <c r="K74" i="1"/>
  <c r="L74" i="1" s="1"/>
  <c r="K147" i="1"/>
  <c r="L147" i="1" s="1"/>
  <c r="K262" i="1"/>
  <c r="L262" i="1" s="1"/>
  <c r="K261" i="1"/>
  <c r="L261" i="1" s="1"/>
  <c r="K371" i="1"/>
  <c r="L371" i="1" s="1"/>
  <c r="K370" i="1"/>
  <c r="L370" i="1" s="1"/>
  <c r="K369" i="1"/>
  <c r="L369" i="1" s="1"/>
  <c r="K368" i="1"/>
  <c r="L368" i="1" s="1"/>
  <c r="K367" i="1"/>
  <c r="L367" i="1" s="1"/>
  <c r="K366" i="1"/>
  <c r="L366" i="1" s="1"/>
  <c r="K365" i="1"/>
  <c r="L365" i="1" s="1"/>
  <c r="K364" i="1"/>
  <c r="L364" i="1" s="1"/>
  <c r="K363" i="1"/>
  <c r="L363" i="1" s="1"/>
  <c r="K362" i="1"/>
  <c r="L362" i="1" s="1"/>
  <c r="K361" i="1"/>
  <c r="L361" i="1" s="1"/>
  <c r="K359" i="1"/>
  <c r="L359" i="1" s="1"/>
  <c r="K358" i="1"/>
  <c r="L358" i="1" s="1"/>
  <c r="K357" i="1"/>
  <c r="L357" i="1" s="1"/>
  <c r="K356" i="1"/>
  <c r="L356" i="1" s="1"/>
  <c r="K355" i="1"/>
  <c r="L355" i="1" s="1"/>
  <c r="K354" i="1"/>
  <c r="L354" i="1" s="1"/>
  <c r="K453" i="1"/>
  <c r="L453" i="1" s="1"/>
  <c r="K452" i="1"/>
  <c r="L452" i="1" s="1"/>
  <c r="K451" i="1"/>
  <c r="L451" i="1" s="1"/>
  <c r="K450" i="1"/>
  <c r="L450" i="1" s="1"/>
  <c r="K449" i="1"/>
  <c r="L449" i="1" s="1"/>
  <c r="K448" i="1"/>
  <c r="L448" i="1" s="1"/>
  <c r="K447" i="1"/>
  <c r="L447" i="1" s="1"/>
  <c r="K446" i="1"/>
  <c r="L446" i="1" s="1"/>
  <c r="K445" i="1"/>
  <c r="L445" i="1" s="1"/>
  <c r="K444" i="1"/>
  <c r="L444" i="1" s="1"/>
  <c r="K443" i="1"/>
  <c r="L443" i="1" s="1"/>
  <c r="K442" i="1"/>
  <c r="L442" i="1" s="1"/>
  <c r="K441" i="1"/>
  <c r="L441" i="1" s="1"/>
  <c r="K440" i="1"/>
  <c r="L440" i="1" s="1"/>
  <c r="K439" i="1"/>
  <c r="L439" i="1" s="1"/>
  <c r="K438" i="1"/>
  <c r="L438" i="1" s="1"/>
  <c r="K437" i="1"/>
  <c r="L437" i="1" s="1"/>
  <c r="K436" i="1"/>
  <c r="L436" i="1" s="1"/>
  <c r="K435" i="1"/>
  <c r="L435" i="1" s="1"/>
  <c r="A468" i="1"/>
  <c r="A455" i="1"/>
  <c r="A375" i="1"/>
  <c r="A319" i="1"/>
  <c r="A271" i="1"/>
  <c r="A200" i="1"/>
  <c r="A231" i="1"/>
  <c r="A62" i="1"/>
  <c r="A44" i="1"/>
  <c r="K270" i="1" l="1"/>
  <c r="L270" i="1" s="1"/>
  <c r="K269" i="1"/>
  <c r="L269" i="1" s="1"/>
  <c r="K268" i="1"/>
  <c r="L268" i="1" s="1"/>
  <c r="K267" i="1"/>
  <c r="L267" i="1" s="1"/>
  <c r="K266" i="1"/>
  <c r="L266" i="1" s="1"/>
  <c r="K265" i="1"/>
  <c r="L265" i="1" s="1"/>
  <c r="K264" i="1"/>
  <c r="L264" i="1" s="1"/>
  <c r="K263" i="1"/>
  <c r="L263" i="1" s="1"/>
  <c r="K260" i="1"/>
  <c r="L260" i="1" s="1"/>
  <c r="K259" i="1"/>
  <c r="L259" i="1" s="1"/>
  <c r="K258" i="1"/>
  <c r="L258" i="1" s="1"/>
  <c r="K257" i="1"/>
  <c r="L257" i="1" s="1"/>
  <c r="K256" i="1"/>
  <c r="L256" i="1" s="1"/>
  <c r="K255" i="1"/>
  <c r="L255" i="1" s="1"/>
  <c r="K254" i="1"/>
  <c r="L254" i="1" s="1"/>
  <c r="K253" i="1"/>
  <c r="L253" i="1" s="1"/>
  <c r="K252" i="1"/>
  <c r="L252" i="1" s="1"/>
  <c r="K251" i="1"/>
  <c r="L251" i="1" s="1"/>
  <c r="K250" i="1"/>
  <c r="L250" i="1" s="1"/>
  <c r="K249" i="1"/>
  <c r="L249" i="1" s="1"/>
  <c r="K248" i="1"/>
  <c r="L248" i="1" s="1"/>
  <c r="K247" i="1"/>
  <c r="L247" i="1" s="1"/>
  <c r="K246" i="1"/>
  <c r="L246" i="1" s="1"/>
  <c r="K245" i="1"/>
  <c r="L245" i="1" s="1"/>
  <c r="K244" i="1"/>
  <c r="L244" i="1" s="1"/>
  <c r="K243" i="1"/>
  <c r="L243" i="1" s="1"/>
  <c r="K242" i="1"/>
  <c r="L242" i="1" s="1"/>
  <c r="K241" i="1"/>
  <c r="L241" i="1" s="1"/>
  <c r="K240" i="1"/>
  <c r="L240" i="1" s="1"/>
  <c r="K239" i="1"/>
  <c r="L239" i="1" s="1"/>
  <c r="K174" i="1" l="1"/>
  <c r="L174" i="1" s="1"/>
  <c r="K87" i="1"/>
  <c r="L87" i="1" s="1"/>
  <c r="K17" i="1"/>
  <c r="L17" i="1" s="1"/>
  <c r="K13" i="1"/>
  <c r="L13" i="1" s="1"/>
  <c r="K19" i="1" l="1"/>
  <c r="L19" i="1" s="1"/>
  <c r="A414" i="1" l="1"/>
  <c r="K409" i="1"/>
  <c r="L409" i="1" s="1"/>
  <c r="K408" i="1"/>
  <c r="L408" i="1" s="1"/>
  <c r="K374" i="1"/>
  <c r="L374" i="1" s="1"/>
  <c r="K373" i="1"/>
  <c r="L373" i="1" s="1"/>
  <c r="K372" i="1"/>
  <c r="L372" i="1" s="1"/>
  <c r="K236" i="1" l="1"/>
  <c r="L236" i="1" s="1"/>
  <c r="K237" i="1"/>
  <c r="L237" i="1" s="1"/>
  <c r="K238" i="1"/>
  <c r="L238" i="1" s="1"/>
  <c r="A299" i="1"/>
  <c r="K411" i="1"/>
  <c r="L411" i="1" s="1"/>
  <c r="K410" i="1"/>
  <c r="L410" i="1" s="1"/>
  <c r="K43" i="1" l="1"/>
  <c r="L43" i="1" s="1"/>
  <c r="K42" i="1"/>
  <c r="L42" i="1" s="1"/>
  <c r="K41" i="1"/>
  <c r="L41" i="1" s="1"/>
  <c r="K40" i="1"/>
  <c r="L40" i="1" s="1"/>
  <c r="K39" i="1"/>
  <c r="L39" i="1" s="1"/>
  <c r="K133" i="1" l="1"/>
  <c r="L133" i="1" s="1"/>
  <c r="K132" i="1"/>
  <c r="L132" i="1" s="1"/>
  <c r="K131" i="1"/>
  <c r="L131" i="1" s="1"/>
  <c r="K130" i="1"/>
  <c r="L130" i="1" s="1"/>
  <c r="K129" i="1"/>
  <c r="L129" i="1" s="1"/>
  <c r="K128" i="1"/>
  <c r="L128" i="1" s="1"/>
  <c r="K127" i="1"/>
  <c r="L127" i="1" s="1"/>
  <c r="K126" i="1"/>
  <c r="L126" i="1" s="1"/>
  <c r="K112" i="1"/>
  <c r="L112" i="1" s="1"/>
  <c r="K412" i="1"/>
  <c r="L412" i="1" s="1"/>
  <c r="K318" i="1"/>
  <c r="L318" i="1" s="1"/>
  <c r="K317" i="1"/>
  <c r="L317" i="1" s="1"/>
  <c r="K316" i="1"/>
  <c r="L316" i="1" s="1"/>
  <c r="K315" i="1"/>
  <c r="L315" i="1" s="1"/>
  <c r="K314" i="1"/>
  <c r="L314" i="1" s="1"/>
  <c r="K313" i="1"/>
  <c r="L313" i="1" s="1"/>
  <c r="K312" i="1"/>
  <c r="L312" i="1" s="1"/>
  <c r="K311" i="1"/>
  <c r="L311" i="1" s="1"/>
  <c r="K310" i="1"/>
  <c r="L310" i="1" s="1"/>
  <c r="K309" i="1"/>
  <c r="L309" i="1" s="1"/>
  <c r="K308" i="1"/>
  <c r="L308" i="1" s="1"/>
  <c r="K307" i="1"/>
  <c r="L307" i="1" s="1"/>
  <c r="K306" i="1"/>
  <c r="L306" i="1" s="1"/>
  <c r="K285" i="1"/>
  <c r="L285" i="1" s="1"/>
  <c r="A462" i="1" l="1"/>
  <c r="A339" i="1"/>
  <c r="A403" i="1"/>
  <c r="A329" i="1"/>
  <c r="A134" i="1"/>
  <c r="K396" i="1"/>
  <c r="L396" i="1" s="1"/>
  <c r="K395" i="1"/>
  <c r="L395" i="1" s="1"/>
  <c r="K394" i="1"/>
  <c r="L394" i="1" s="1"/>
  <c r="K393" i="1"/>
  <c r="L393" i="1" s="1"/>
  <c r="K392" i="1"/>
  <c r="L392" i="1" s="1"/>
  <c r="K391" i="1"/>
  <c r="L391" i="1" s="1"/>
  <c r="K390" i="1"/>
  <c r="L390" i="1" s="1"/>
  <c r="K389" i="1"/>
  <c r="L389" i="1" s="1"/>
  <c r="K325" i="1"/>
  <c r="L325" i="1" s="1"/>
  <c r="K324" i="1"/>
  <c r="L324" i="1" s="1"/>
  <c r="K194" i="1"/>
  <c r="L194" i="1" s="1"/>
  <c r="K461" i="1" l="1"/>
  <c r="L461" i="1" s="1"/>
  <c r="K124" i="1"/>
  <c r="L124" i="1" s="1"/>
  <c r="K123" i="1"/>
  <c r="L123" i="1" s="1"/>
  <c r="K122" i="1"/>
  <c r="L122" i="1" s="1"/>
  <c r="K121" i="1"/>
  <c r="L121" i="1" s="1"/>
  <c r="K120" i="1"/>
  <c r="L120" i="1" s="1"/>
  <c r="K119" i="1"/>
  <c r="L119" i="1" s="1"/>
  <c r="K118" i="1"/>
  <c r="L118" i="1" s="1"/>
  <c r="K117" i="1"/>
  <c r="L117" i="1" s="1"/>
  <c r="K116" i="1"/>
  <c r="L116" i="1" s="1"/>
  <c r="K115" i="1"/>
  <c r="L115" i="1" s="1"/>
  <c r="K114" i="1"/>
  <c r="L114" i="1" s="1"/>
  <c r="K113" i="1"/>
  <c r="L113" i="1" s="1"/>
  <c r="K111" i="1"/>
  <c r="L111" i="1" s="1"/>
  <c r="K199" i="1"/>
  <c r="L199" i="1" s="1"/>
  <c r="K198" i="1"/>
  <c r="L198" i="1" s="1"/>
  <c r="K197" i="1"/>
  <c r="L197" i="1" s="1"/>
  <c r="K196" i="1"/>
  <c r="L196" i="1" s="1"/>
  <c r="K195" i="1"/>
  <c r="L195" i="1" s="1"/>
  <c r="K193" i="1"/>
  <c r="L193" i="1" s="1"/>
  <c r="K192" i="1"/>
  <c r="L192" i="1" s="1"/>
  <c r="K191" i="1"/>
  <c r="L191" i="1" s="1"/>
  <c r="K190" i="1"/>
  <c r="L190" i="1" s="1"/>
  <c r="K189" i="1"/>
  <c r="L189" i="1" s="1"/>
  <c r="K188" i="1"/>
  <c r="L188" i="1" s="1"/>
  <c r="K187" i="1"/>
  <c r="L187" i="1" s="1"/>
  <c r="K186" i="1"/>
  <c r="L186" i="1" s="1"/>
  <c r="K185" i="1"/>
  <c r="L185" i="1" s="1"/>
  <c r="K184" i="1"/>
  <c r="L184" i="1" s="1"/>
  <c r="K183" i="1"/>
  <c r="L183" i="1" s="1"/>
  <c r="K182" i="1"/>
  <c r="L182" i="1" s="1"/>
  <c r="K181" i="1"/>
  <c r="L181" i="1" s="1"/>
  <c r="K180" i="1"/>
  <c r="L180" i="1" s="1"/>
  <c r="K179" i="1"/>
  <c r="L179" i="1" s="1"/>
  <c r="K177" i="1"/>
  <c r="L177" i="1" s="1"/>
  <c r="K178" i="1"/>
  <c r="L178" i="1" s="1"/>
  <c r="K176" i="1"/>
  <c r="L176" i="1" s="1"/>
  <c r="K175" i="1"/>
  <c r="L175" i="1" s="1"/>
  <c r="K173" i="1"/>
  <c r="L173" i="1" s="1"/>
  <c r="K172" i="1"/>
  <c r="L172" i="1" s="1"/>
  <c r="K171" i="1"/>
  <c r="L171" i="1" s="1"/>
  <c r="K170" i="1"/>
  <c r="L170" i="1" s="1"/>
  <c r="K169" i="1"/>
  <c r="L169" i="1" s="1"/>
  <c r="K168" i="1"/>
  <c r="L168" i="1" s="1"/>
  <c r="K167" i="1"/>
  <c r="L167" i="1" s="1"/>
  <c r="K166" i="1"/>
  <c r="L166" i="1" s="1"/>
  <c r="K165" i="1"/>
  <c r="L165" i="1" s="1"/>
  <c r="K164" i="1"/>
  <c r="L164" i="1" s="1"/>
  <c r="K163" i="1"/>
  <c r="L163" i="1" s="1"/>
  <c r="K162" i="1"/>
  <c r="L162" i="1" s="1"/>
  <c r="K161" i="1"/>
  <c r="L161" i="1" s="1"/>
  <c r="K160" i="1"/>
  <c r="L160" i="1" s="1"/>
  <c r="K228" i="1"/>
  <c r="L228" i="1" s="1"/>
  <c r="K225" i="1"/>
  <c r="L225" i="1" s="1"/>
  <c r="K305" i="1"/>
  <c r="L305" i="1" s="1"/>
  <c r="K352" i="1"/>
  <c r="L352" i="1" s="1"/>
  <c r="K399" i="1"/>
  <c r="L399" i="1" s="1"/>
  <c r="K398" i="1"/>
  <c r="L398" i="1" s="1"/>
  <c r="K397" i="1"/>
  <c r="L397" i="1" s="1"/>
  <c r="K338" i="1"/>
  <c r="L338" i="1" s="1"/>
  <c r="K337" i="1"/>
  <c r="L337" i="1" s="1"/>
  <c r="K336" i="1"/>
  <c r="L336" i="1" s="1"/>
  <c r="K335" i="1"/>
  <c r="L335" i="1" s="1"/>
  <c r="K413" i="1"/>
  <c r="L413" i="1" s="1"/>
  <c r="A513" i="1"/>
  <c r="A500" i="1"/>
  <c r="A475" i="1"/>
  <c r="A154" i="1"/>
  <c r="A107" i="1" l="1"/>
  <c r="A525" i="1"/>
  <c r="K454" i="1" l="1"/>
  <c r="L454" i="1" s="1"/>
  <c r="A519" i="1"/>
  <c r="K518" i="1"/>
  <c r="L518" i="1" s="1"/>
  <c r="K481" i="1"/>
  <c r="L481" i="1" s="1"/>
  <c r="K493" i="1"/>
  <c r="L493" i="1" s="1"/>
  <c r="K460" i="1" l="1"/>
  <c r="L460" i="1" s="1"/>
  <c r="K434" i="1" l="1"/>
  <c r="L434" i="1" s="1"/>
  <c r="A429" i="1" l="1"/>
  <c r="K428" i="1"/>
  <c r="L428" i="1" s="1"/>
  <c r="K427" i="1"/>
  <c r="L427" i="1" s="1"/>
  <c r="K426" i="1"/>
  <c r="L426" i="1" s="1"/>
  <c r="K425" i="1"/>
  <c r="L425" i="1" s="1"/>
  <c r="K424" i="1"/>
  <c r="L424" i="1" s="1"/>
  <c r="K423" i="1"/>
  <c r="L423" i="1" s="1"/>
  <c r="K422" i="1"/>
  <c r="L422" i="1" s="1"/>
  <c r="K421" i="1"/>
  <c r="L421" i="1" s="1"/>
  <c r="K420" i="1"/>
  <c r="L420" i="1" s="1"/>
  <c r="K419" i="1"/>
  <c r="L419" i="1" s="1"/>
  <c r="K418" i="1"/>
  <c r="L418" i="1" s="1"/>
  <c r="A506" i="1" l="1"/>
  <c r="K505" i="1"/>
  <c r="L505" i="1" s="1"/>
  <c r="K512" i="1"/>
  <c r="L512" i="1" s="1"/>
  <c r="K159" i="1"/>
  <c r="L159" i="1" s="1"/>
  <c r="K153" i="1"/>
  <c r="L153" i="1" s="1"/>
  <c r="K152" i="1"/>
  <c r="L152" i="1" s="1"/>
  <c r="K151" i="1"/>
  <c r="L151" i="1" s="1"/>
  <c r="K150" i="1"/>
  <c r="L150" i="1" s="1"/>
  <c r="K149" i="1"/>
  <c r="L149" i="1" s="1"/>
  <c r="K148" i="1"/>
  <c r="L148" i="1" s="1"/>
  <c r="K146" i="1"/>
  <c r="L146" i="1" s="1"/>
  <c r="K145" i="1"/>
  <c r="L145" i="1" s="1"/>
  <c r="K144" i="1"/>
  <c r="L144" i="1" s="1"/>
  <c r="K143" i="1"/>
  <c r="L143" i="1" s="1"/>
  <c r="K142" i="1"/>
  <c r="L142" i="1" s="1"/>
  <c r="K141" i="1"/>
  <c r="L141" i="1" s="1"/>
  <c r="K140" i="1"/>
  <c r="L140" i="1" s="1"/>
  <c r="K139" i="1"/>
  <c r="L139" i="1" s="1"/>
  <c r="K499" i="1" l="1"/>
  <c r="L499" i="1" s="1"/>
  <c r="K498" i="1"/>
  <c r="L498" i="1" s="1"/>
  <c r="K497" i="1"/>
  <c r="L497" i="1" s="1"/>
  <c r="K496" i="1"/>
  <c r="L496" i="1" s="1"/>
  <c r="K495" i="1"/>
  <c r="L495" i="1" s="1"/>
  <c r="K494" i="1"/>
  <c r="L494" i="1" s="1"/>
  <c r="K295" i="1"/>
  <c r="L295" i="1" s="1"/>
  <c r="K294" i="1"/>
  <c r="L294" i="1" s="1"/>
  <c r="K293" i="1"/>
  <c r="L293" i="1" s="1"/>
  <c r="K292" i="1"/>
  <c r="L292" i="1" s="1"/>
  <c r="K291" i="1"/>
  <c r="L291" i="1" s="1"/>
  <c r="K290" i="1"/>
  <c r="L290" i="1" s="1"/>
  <c r="K289" i="1"/>
  <c r="L289" i="1" s="1"/>
  <c r="K288" i="1"/>
  <c r="L288" i="1" s="1"/>
  <c r="K287" i="1"/>
  <c r="L287" i="1" s="1"/>
  <c r="K286" i="1"/>
  <c r="L286" i="1" s="1"/>
  <c r="K381" i="1" l="1"/>
  <c r="L381" i="1" s="1"/>
  <c r="K467" i="1" l="1"/>
  <c r="L46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K26" i="1"/>
  <c r="L26" i="1" s="1"/>
  <c r="K25" i="1"/>
  <c r="L25" i="1" s="1"/>
  <c r="L27" i="1" l="1"/>
  <c r="K125" i="1"/>
  <c r="L125" i="1" s="1"/>
  <c r="K92" i="1" l="1"/>
  <c r="L92" i="1" s="1"/>
  <c r="K105" i="1" l="1"/>
  <c r="L105" i="1" s="1"/>
  <c r="K103" i="1"/>
  <c r="L103" i="1" s="1"/>
  <c r="K102" i="1"/>
  <c r="L102" i="1" s="1"/>
  <c r="K101" i="1"/>
  <c r="L101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K94" i="1"/>
  <c r="L94" i="1" s="1"/>
  <c r="K93" i="1"/>
  <c r="L93" i="1" s="1"/>
  <c r="K91" i="1"/>
  <c r="L91" i="1" s="1"/>
  <c r="K90" i="1"/>
  <c r="L90" i="1" s="1"/>
  <c r="K89" i="1"/>
  <c r="L89" i="1" s="1"/>
  <c r="K88" i="1"/>
  <c r="L88" i="1" s="1"/>
  <c r="K86" i="1"/>
  <c r="L86" i="1" s="1"/>
  <c r="K85" i="1"/>
  <c r="L85" i="1" s="1"/>
  <c r="K84" i="1"/>
  <c r="L84" i="1" s="1"/>
  <c r="K83" i="1"/>
  <c r="L83" i="1" s="1"/>
  <c r="K75" i="1"/>
  <c r="L75" i="1" s="1"/>
  <c r="K73" i="1"/>
  <c r="L73" i="1" s="1"/>
  <c r="K72" i="1"/>
  <c r="L72" i="1" s="1"/>
  <c r="K71" i="1"/>
  <c r="L71" i="1" s="1"/>
  <c r="K70" i="1"/>
  <c r="L70" i="1" s="1"/>
  <c r="K69" i="1"/>
  <c r="L69" i="1" s="1"/>
  <c r="K68" i="1"/>
  <c r="L68" i="1" s="1"/>
  <c r="K61" i="1"/>
  <c r="L61" i="1" s="1"/>
  <c r="K50" i="1"/>
  <c r="L50" i="1" s="1"/>
  <c r="K66" i="1"/>
  <c r="L66" i="1" s="1"/>
  <c r="K24" i="1" l="1"/>
  <c r="L24" i="1" s="1"/>
  <c r="K106" i="1"/>
  <c r="L106" i="1" s="1"/>
  <c r="A383" i="1"/>
  <c r="K382" i="1"/>
  <c r="L382" i="1" s="1"/>
  <c r="K380" i="1"/>
  <c r="L380" i="1" s="1"/>
  <c r="K334" i="1"/>
  <c r="L334" i="1" s="1"/>
  <c r="K49" i="1"/>
  <c r="L49" i="1" s="1"/>
  <c r="K350" i="1" l="1"/>
  <c r="L350" i="1" s="1"/>
  <c r="K38" i="1"/>
  <c r="L38" i="1" s="1"/>
  <c r="K37" i="1"/>
  <c r="L37" i="1" s="1"/>
  <c r="K401" i="1" l="1"/>
  <c r="L401" i="1" s="1"/>
  <c r="K400" i="1"/>
  <c r="L400" i="1" s="1"/>
  <c r="K230" i="1"/>
  <c r="L230" i="1" s="1"/>
  <c r="K229" i="1"/>
  <c r="L229" i="1" s="1"/>
  <c r="K296" i="1"/>
  <c r="L296" i="1" s="1"/>
  <c r="K284" i="1"/>
  <c r="L284" i="1" s="1"/>
  <c r="A278" i="1"/>
  <c r="K277" i="1"/>
  <c r="L277" i="1" s="1"/>
  <c r="K276" i="1"/>
  <c r="L276" i="1" s="1"/>
  <c r="K275" i="1"/>
  <c r="L275" i="1" s="1"/>
  <c r="K48" i="1"/>
  <c r="L48" i="1" l="1"/>
  <c r="A344" i="1" l="1"/>
  <c r="K343" i="1" l="1"/>
  <c r="L343" i="1" s="1"/>
  <c r="K351" i="1" l="1"/>
  <c r="L351" i="1" s="1"/>
  <c r="K82" i="1" l="1"/>
  <c r="L82" i="1" s="1"/>
  <c r="K67" i="1"/>
  <c r="L67" i="1" s="1"/>
  <c r="K474" i="1" l="1"/>
  <c r="L474" i="1" s="1"/>
  <c r="K138" i="1" l="1"/>
  <c r="K76" i="1"/>
  <c r="L76" i="1" s="1"/>
  <c r="L138" i="1" l="1"/>
  <c r="L2" i="1" s="1"/>
  <c r="K2" i="1"/>
  <c r="M1" i="1"/>
  <c r="A7" i="1" s="1"/>
  <c r="O10" i="1"/>
  <c r="A9" i="1" s="1"/>
  <c r="A10" i="1" l="1"/>
</calcChain>
</file>

<file path=xl/sharedStrings.xml><?xml version="1.0" encoding="utf-8"?>
<sst xmlns="http://schemas.openxmlformats.org/spreadsheetml/2006/main" count="1438" uniqueCount="543">
  <si>
    <t>Outer</t>
  </si>
  <si>
    <t>Price each</t>
  </si>
  <si>
    <t>order no.</t>
  </si>
  <si>
    <t>order £</t>
  </si>
  <si>
    <t xml:space="preserve"> </t>
  </si>
  <si>
    <t>Choose Option</t>
  </si>
  <si>
    <t>Substitute [   ]     Contact Me [   ]    Neither [   ]</t>
  </si>
  <si>
    <t>Substitute</t>
  </si>
  <si>
    <t>Substitute [X]     Contact Me [   ]    Neither [   ]</t>
  </si>
  <si>
    <t>Don't Substitute</t>
  </si>
  <si>
    <t>Substitute [   ]     Contact Me [   ]    Neither [X]</t>
  </si>
  <si>
    <t>Contact Me</t>
  </si>
  <si>
    <t>Substitute [   ]     Contact Me [X]    Neither [   ]</t>
  </si>
  <si>
    <t>Contact Name:</t>
  </si>
  <si>
    <t>Contact No:</t>
  </si>
  <si>
    <t>Do you require barcodes on your order: Yes [   ]     No [   ]</t>
  </si>
  <si>
    <t>If any of the plants you order are not available what should we do?</t>
  </si>
  <si>
    <t>Yes</t>
  </si>
  <si>
    <t>Do you require barcodes on your order: Yes [X]     No [   ]</t>
  </si>
  <si>
    <t>No</t>
  </si>
  <si>
    <t>Do you require barcodes on your order: Yes [   ]     No [X]</t>
  </si>
  <si>
    <t>Barcode</t>
  </si>
  <si>
    <t>Order</t>
  </si>
  <si>
    <t>Latin Name</t>
  </si>
  <si>
    <t>Common Name</t>
  </si>
  <si>
    <t>Description</t>
  </si>
  <si>
    <t>x10</t>
  </si>
  <si>
    <t>x15</t>
  </si>
  <si>
    <t>Total</t>
  </si>
  <si>
    <t>Coral Bells</t>
  </si>
  <si>
    <t>Company Name:</t>
  </si>
  <si>
    <t>Our choice, best selection</t>
  </si>
  <si>
    <t>Acorus 'Ogon'</t>
  </si>
  <si>
    <t>Golden Striped Rush</t>
  </si>
  <si>
    <t>x3</t>
  </si>
  <si>
    <t>10.5cm Grasses (x60 per shelf)</t>
  </si>
  <si>
    <t>2L Grasses (x30 per shelf)</t>
  </si>
  <si>
    <t>Corkscrew Rush</t>
  </si>
  <si>
    <t>Festuca Glauca 'Elijah Blue'</t>
  </si>
  <si>
    <t>Needle Grass</t>
  </si>
  <si>
    <t>Carex Testacea</t>
  </si>
  <si>
    <t>NZ Sedge</t>
  </si>
  <si>
    <t>African Lily</t>
  </si>
  <si>
    <t>Carex Comans Bronze</t>
  </si>
  <si>
    <t>Chocolate Sedge</t>
  </si>
  <si>
    <t>Sedge</t>
  </si>
  <si>
    <t>Stipa Tenuissima</t>
  </si>
  <si>
    <t>Feather Grass</t>
  </si>
  <si>
    <t>Agapanthus White</t>
  </si>
  <si>
    <t>white lily of the Nile</t>
  </si>
  <si>
    <t>Verbena Bonariensis</t>
  </si>
  <si>
    <t>Verbena</t>
  </si>
  <si>
    <t>Heuchera Palace Purple</t>
  </si>
  <si>
    <t>old favourite</t>
  </si>
  <si>
    <t>large blue flowers over green foliage</t>
  </si>
  <si>
    <t>Agapanthus Africanus Blue</t>
  </si>
  <si>
    <t>Aloe Black Gem</t>
  </si>
  <si>
    <t>Black Aloe</t>
  </si>
  <si>
    <t>compact, architectural and black</t>
  </si>
  <si>
    <t>2L Lifestyle (x30 per shelf)</t>
  </si>
  <si>
    <t>Carex Evergold</t>
  </si>
  <si>
    <t>Evergold Sedge</t>
  </si>
  <si>
    <t>Carex Ice Dance</t>
  </si>
  <si>
    <t>Cape Lily</t>
  </si>
  <si>
    <t>Equisetum Japonicum</t>
  </si>
  <si>
    <t>Barred Horsetail</t>
  </si>
  <si>
    <t>striking, architectural plant from japan</t>
  </si>
  <si>
    <t>Stipa Gigantica</t>
  </si>
  <si>
    <t>Golden Oats</t>
  </si>
  <si>
    <t>Schizostylis Red</t>
  </si>
  <si>
    <t>Tradescantia Maidens Blush</t>
  </si>
  <si>
    <t>Spiderwort</t>
  </si>
  <si>
    <t>Scirpus Cernuus</t>
  </si>
  <si>
    <t>Fibre Optic Grass</t>
  </si>
  <si>
    <t>5L Lifestyle (x17 per shelf)</t>
  </si>
  <si>
    <t>Stipa Arundinacea</t>
  </si>
  <si>
    <t>Pheasants Tail Grass</t>
  </si>
  <si>
    <t>Carex Amazon Mist</t>
  </si>
  <si>
    <t>Lobelia 'Queen Victoria'</t>
  </si>
  <si>
    <t>Red Cardinal</t>
  </si>
  <si>
    <t>Heuchera Coral Forest</t>
  </si>
  <si>
    <t>Heuchera Dales Strain</t>
  </si>
  <si>
    <t>Heuchera Melting Fire</t>
  </si>
  <si>
    <t>Heuchera Leuchtkafer</t>
  </si>
  <si>
    <t>subtle green/cream marbeled foliage</t>
  </si>
  <si>
    <t>heavily ruffles leaves which emerge right red</t>
  </si>
  <si>
    <t>clump of rounded, green leaves with small red flowers</t>
  </si>
  <si>
    <t>mound-forming, semi-evergreen to evergreen perennial</t>
  </si>
  <si>
    <t>crimson red foliage topped by red flowers</t>
  </si>
  <si>
    <t>Alchemilla Mollis</t>
  </si>
  <si>
    <t>Lady's Bugle</t>
  </si>
  <si>
    <t>name taken from Arabic meaning little magical one</t>
  </si>
  <si>
    <t>Koeleria Glauca</t>
  </si>
  <si>
    <t>Blue  Hair Grass</t>
  </si>
  <si>
    <t>Phalaris Picta</t>
  </si>
  <si>
    <t>Ribbon Grass</t>
  </si>
  <si>
    <t>Hosta Assorted</t>
  </si>
  <si>
    <t>Mixed Hosta</t>
  </si>
  <si>
    <t>Persicaria 'Red Dragon'</t>
  </si>
  <si>
    <t>Red Dragon</t>
  </si>
  <si>
    <t>Ferns Assorted</t>
  </si>
  <si>
    <t>Mixed Ferns</t>
  </si>
  <si>
    <t>Polystichum Setiferum Herrenhausen</t>
  </si>
  <si>
    <t>Soft Shield Fern</t>
  </si>
  <si>
    <t>Athyrium Nipponicum Pictum</t>
  </si>
  <si>
    <t>Painted Fern</t>
  </si>
  <si>
    <t>Osmunda Regalis</t>
  </si>
  <si>
    <t>Royal Fern</t>
  </si>
  <si>
    <t>Hosta Marmalade on Toast</t>
  </si>
  <si>
    <t>Silver Sedge</t>
  </si>
  <si>
    <t>Athyrium Lady in Red</t>
  </si>
  <si>
    <t>Lady Fern</t>
  </si>
  <si>
    <t>Fountain Bamboo</t>
  </si>
  <si>
    <t>Fargesia Robusta 'Formidable'</t>
  </si>
  <si>
    <t>Hosta Abiqua Drinking Gourd</t>
  </si>
  <si>
    <t>Plantain Lily</t>
  </si>
  <si>
    <t>Hosta Lady Guinevere</t>
  </si>
  <si>
    <t>Hosta Blue Mouse Ears</t>
  </si>
  <si>
    <t>Hosta Frances Williams</t>
  </si>
  <si>
    <t>Hosta Velvet Moon</t>
  </si>
  <si>
    <t>Houttuynia Cordata Variegata</t>
  </si>
  <si>
    <t>Harlequin Plant</t>
  </si>
  <si>
    <t>colourful foliage, citrus scented</t>
  </si>
  <si>
    <t>Dryopteris Atrata</t>
  </si>
  <si>
    <t>Black Wood Fern</t>
  </si>
  <si>
    <t>Dryopteris Erythrosora</t>
  </si>
  <si>
    <t>Autumn Fern</t>
  </si>
  <si>
    <t>Dryopteris Felix Mas</t>
  </si>
  <si>
    <t>Male Fern</t>
  </si>
  <si>
    <t>Dryopteris Linearis Polydactyl</t>
  </si>
  <si>
    <t>Linear Male Fern</t>
  </si>
  <si>
    <t>Blechnum Spicant</t>
  </si>
  <si>
    <t>Hard Fern</t>
  </si>
  <si>
    <t>Rodgersia Pinnata</t>
  </si>
  <si>
    <t>Pinnata</t>
  </si>
  <si>
    <t>Carex Morrowii 'Goldband'</t>
  </si>
  <si>
    <t>Japenses Sedge</t>
  </si>
  <si>
    <t>Deschampsia Cespitosa</t>
  </si>
  <si>
    <t>Tufted Hair Grass</t>
  </si>
  <si>
    <t>Schyzostylis Pink</t>
  </si>
  <si>
    <t>Carex Red Rooster</t>
  </si>
  <si>
    <t xml:space="preserve">    Leather leaf sedge</t>
  </si>
  <si>
    <t>Canna Scarlet Bronze</t>
  </si>
  <si>
    <t>Indian Shot Plant</t>
  </si>
  <si>
    <t>Schyzostylis Alba</t>
  </si>
  <si>
    <t>Asplenium Scolopendrium</t>
  </si>
  <si>
    <t>Harts Tongue Fern</t>
  </si>
  <si>
    <t>Dryopteris Austriaca</t>
  </si>
  <si>
    <t>Polystichum Set. Herrenhausen</t>
  </si>
  <si>
    <t>Canna Assorted</t>
  </si>
  <si>
    <t>Tulbaghia Violacea</t>
  </si>
  <si>
    <t>Society Garlic</t>
  </si>
  <si>
    <t>Carex Panicea</t>
  </si>
  <si>
    <t xml:space="preserve"> Carnation Sedge</t>
  </si>
  <si>
    <t>Aloe Vera</t>
  </si>
  <si>
    <t>Medicinal Aloe</t>
  </si>
  <si>
    <t>False Goatsbeard</t>
  </si>
  <si>
    <t>compact with beautiful flower plumes</t>
  </si>
  <si>
    <t>compact with pyramidal large flower plume</t>
  </si>
  <si>
    <t>Astilbe Pink</t>
  </si>
  <si>
    <t>Astilbe Red</t>
  </si>
  <si>
    <t>Astilbe Younique Silvery Pink</t>
  </si>
  <si>
    <t>compact hybrid, wonderful silvery pink flowers</t>
  </si>
  <si>
    <t>Canna Happy Isabel</t>
  </si>
  <si>
    <t>Tulbaghia Violacea Green</t>
  </si>
  <si>
    <t>Korean Rock Fern</t>
  </si>
  <si>
    <t>Canna Happy Emily</t>
  </si>
  <si>
    <t>Hosta Anne</t>
  </si>
  <si>
    <t>Hosta Mayan Moon</t>
  </si>
  <si>
    <t>Hosta Summer Lovin</t>
  </si>
  <si>
    <t>Tulbaghia Silvery Lace</t>
  </si>
  <si>
    <t>Hosta Banana Kid</t>
  </si>
  <si>
    <t>Imperata Red Barron</t>
  </si>
  <si>
    <t>Japanese Blood Grass</t>
  </si>
  <si>
    <t>Canna Happy Cleo</t>
  </si>
  <si>
    <t>Tradescantia Purple Sabre</t>
  </si>
  <si>
    <t>New Zealand Satin Flower</t>
  </si>
  <si>
    <t>Carex Comans Bronzita</t>
  </si>
  <si>
    <t>Carex howardii Phoenix Green</t>
  </si>
  <si>
    <t>Green Sedge</t>
  </si>
  <si>
    <t>Hosta Patriot</t>
  </si>
  <si>
    <t>Festuca Glaucantha</t>
  </si>
  <si>
    <t>Anemanthele Lessoniana Sirocco</t>
  </si>
  <si>
    <t>Miscanthus Sinensis</t>
  </si>
  <si>
    <t>Silver Grass</t>
  </si>
  <si>
    <t>Polystichum Polyblepharum</t>
  </si>
  <si>
    <t>Tassel Fern</t>
  </si>
  <si>
    <t>Musella Lasiocarpa</t>
  </si>
  <si>
    <t>Chinese Dwarf Banana</t>
  </si>
  <si>
    <t xml:space="preserve">2L Ferns (x30 per shelf) </t>
  </si>
  <si>
    <t>Broad Buckler Fern</t>
  </si>
  <si>
    <t>5021353013719</t>
  </si>
  <si>
    <t>Tradescantia Blue and Gold</t>
  </si>
  <si>
    <t>Zantedeschia Aethiopica</t>
  </si>
  <si>
    <t>Arum Lily</t>
  </si>
  <si>
    <t>Dryopteris Marginalis</t>
  </si>
  <si>
    <t>Shield Fern</t>
  </si>
  <si>
    <t>Polystichum Setiferum</t>
  </si>
  <si>
    <t>Miscanthus Morning Light</t>
  </si>
  <si>
    <t>Maiden Grass</t>
  </si>
  <si>
    <t>Miscanthus Puenktchen</t>
  </si>
  <si>
    <t>Little Dot Grass</t>
  </si>
  <si>
    <t>Canna Rose</t>
  </si>
  <si>
    <t>Canna Yellow</t>
  </si>
  <si>
    <t>Primula Vialii</t>
  </si>
  <si>
    <t>Orchid Primula</t>
  </si>
  <si>
    <t>Musa 'Dwarf Cavendish'</t>
  </si>
  <si>
    <t>Dwarf Banana</t>
  </si>
  <si>
    <t>Assorted Ferns</t>
  </si>
  <si>
    <t>Pennisetum Purple Majesty</t>
  </si>
  <si>
    <t>Ornamental Millet</t>
  </si>
  <si>
    <t>Polystichum Aculeatum</t>
  </si>
  <si>
    <t>Hardy Shield Fern</t>
  </si>
  <si>
    <t>Miscanthus Zebrinus</t>
  </si>
  <si>
    <t>Zebra Grass</t>
  </si>
  <si>
    <t>Canna Happy Assorted</t>
  </si>
  <si>
    <t>Variegated Sweet Flag</t>
  </si>
  <si>
    <t>Hosta Francee</t>
  </si>
  <si>
    <t>Hosta Paradigm</t>
  </si>
  <si>
    <t>Hosta Sting</t>
  </si>
  <si>
    <t>Cyperus Papyrus</t>
  </si>
  <si>
    <t>Egyptian Paper Grass</t>
  </si>
  <si>
    <t>Cyperus Proflier</t>
  </si>
  <si>
    <t>Dwarf Paper Grass</t>
  </si>
  <si>
    <t>Ensete 'Ventricosa' Maurellii</t>
  </si>
  <si>
    <t>Red Abyssinian Banana</t>
  </si>
  <si>
    <t>Canna Orange Shades</t>
  </si>
  <si>
    <t>Canna Orange Bronze Leaves</t>
  </si>
  <si>
    <t>Dryopteris Affinis</t>
  </si>
  <si>
    <t>Scaly Male Fern</t>
  </si>
  <si>
    <t>Polystichum Makinoi</t>
  </si>
  <si>
    <t>Evergreen Fern</t>
  </si>
  <si>
    <t>Polystichum Acrostichoides</t>
  </si>
  <si>
    <t>Christmas Fern</t>
  </si>
  <si>
    <t>Polystichum Setiferum Congestum</t>
  </si>
  <si>
    <t>Braun’s Holly Fern</t>
  </si>
  <si>
    <t xml:space="preserve"> Cardinal Flower</t>
  </si>
  <si>
    <t>Lobelia Speciosa Fan Pink</t>
  </si>
  <si>
    <t>Athyrium Filix-Femina</t>
  </si>
  <si>
    <t>Dryopteris Affinis Crispa</t>
  </si>
  <si>
    <t>Dwarf Scaly Fern</t>
  </si>
  <si>
    <t>dwarf, offering twisted congested fronds</t>
  </si>
  <si>
    <t>x8</t>
  </si>
  <si>
    <t>Canna Tropicanna Black</t>
  </si>
  <si>
    <t>Canna Tropicanna Gold</t>
  </si>
  <si>
    <t>Canna Tropicanna Red</t>
  </si>
  <si>
    <t>Astible Assorted</t>
  </si>
  <si>
    <t>Agapanthus Blue</t>
  </si>
  <si>
    <t>2.5L Canna Tropicanna Range (x24 per Shelf)</t>
  </si>
  <si>
    <t>Musa Basjoo Green</t>
  </si>
  <si>
    <t>Japanese Banana</t>
  </si>
  <si>
    <t>Polystichum Braunii</t>
  </si>
  <si>
    <t>Lythrum Robert</t>
  </si>
  <si>
    <t>Loosestrife</t>
  </si>
  <si>
    <t>Cyperus Alternifolius</t>
  </si>
  <si>
    <t>Umbrella Flat Sedge</t>
  </si>
  <si>
    <t>Fountain Grass</t>
  </si>
  <si>
    <t>buds</t>
  </si>
  <si>
    <t>Miscanthus Little Zebra</t>
  </si>
  <si>
    <t>Dwarf Zebra Grass</t>
  </si>
  <si>
    <t>Miscanthus 'Gold Bar'</t>
  </si>
  <si>
    <t>Gold Bar Grass</t>
  </si>
  <si>
    <t>Miscanthus Gracillimus</t>
  </si>
  <si>
    <t xml:space="preserve"> x15</t>
  </si>
  <si>
    <t>Heuchera Marvellous Marble</t>
  </si>
  <si>
    <t>subtle green foliage with pale veins</t>
  </si>
  <si>
    <t>Lobelia Speciosa Fan Scarlet</t>
  </si>
  <si>
    <t>Lobelia Syphilitica 'Alba'</t>
  </si>
  <si>
    <t>White Cardinal</t>
  </si>
  <si>
    <t>Blue Cardinal</t>
  </si>
  <si>
    <t>Primula Japonica</t>
  </si>
  <si>
    <t>Japenese primrose</t>
  </si>
  <si>
    <t>Carex comans Bronco</t>
  </si>
  <si>
    <t>Bronze Sedge</t>
  </si>
  <si>
    <t>Rudbeckia Goldsturm</t>
  </si>
  <si>
    <t>Coneflower</t>
  </si>
  <si>
    <t>Carex Testacea 'Prairie Fire'</t>
  </si>
  <si>
    <t>Orange New Zealead Sedge</t>
  </si>
  <si>
    <t>Acorus Gramineus Variegatus</t>
  </si>
  <si>
    <t>Variegated Rush</t>
  </si>
  <si>
    <t>Hosta Chain Lightning</t>
  </si>
  <si>
    <t>Lobelia Speciosa Fan Burgundy</t>
  </si>
  <si>
    <t>Hosta Karin</t>
  </si>
  <si>
    <t>Hosta Night Before Christmas</t>
  </si>
  <si>
    <t>Salmon Cardinal</t>
  </si>
  <si>
    <t>Lobelia Fan Salmon</t>
  </si>
  <si>
    <t>Lobelia Siphilitica 'Alba'</t>
  </si>
  <si>
    <t>Lobelia Siphilitica</t>
  </si>
  <si>
    <t>Dryopteris Wallichiana</t>
  </si>
  <si>
    <t>Alpine Wood Fern</t>
  </si>
  <si>
    <t>Libertia 'Sunset Strain'</t>
  </si>
  <si>
    <t>New Zealand Iris</t>
  </si>
  <si>
    <t>Narrows Hart's Tongue</t>
  </si>
  <si>
    <t>5L Grass (x17 per shelf)</t>
  </si>
  <si>
    <t>Cyperus Percamenthus</t>
  </si>
  <si>
    <t>Dwarf Eygyptain Paper Grass</t>
  </si>
  <si>
    <t>5L Hosta (x17 per shelf)</t>
  </si>
  <si>
    <t>Salvia nemerosa 'Caradonna'</t>
  </si>
  <si>
    <t>Balkan Clary</t>
  </si>
  <si>
    <t>Premium Planted Terracotta Hosta Abiqua Drinking Gourd</t>
  </si>
  <si>
    <t>Premium Planted Terracotta Hosta Bobcat</t>
  </si>
  <si>
    <t>Premium Planted Terracotta Hosta Bressingham Blue</t>
  </si>
  <si>
    <t>Premium Planted Terracotta Hosta Elisabeth</t>
  </si>
  <si>
    <t>Premium Planted Terracotta Hosta First Frost</t>
  </si>
  <si>
    <t>Premium Planted Terracotta Hosta Fragrant Bouquet</t>
  </si>
  <si>
    <t>Premium Planted Terracotta Hosta Frances Williams</t>
  </si>
  <si>
    <t>Premium Planted Terracotta Hosta Marmalade on Toast</t>
  </si>
  <si>
    <t>Premium Planted Terracotta Hosta Paradigm</t>
  </si>
  <si>
    <t>Premium Planted Terracotta Hosta Silk Road</t>
  </si>
  <si>
    <t>Premium Planted Terracotta Hosta Sorbet</t>
  </si>
  <si>
    <t>Premium Planted Terracotta Hosta Stirfry</t>
  </si>
  <si>
    <t>Premium Planted Terracotta Hosta Sunset Grooves</t>
  </si>
  <si>
    <t>Premium Planted Terracotta Hosta Tropicana</t>
  </si>
  <si>
    <t>Premium Planted Terracotta Hosta Velvet Moon</t>
  </si>
  <si>
    <t>Premium Planted Terracotta Hosta Assorted</t>
  </si>
  <si>
    <t>Canna Mango</t>
  </si>
  <si>
    <t>Canna Lemon</t>
  </si>
  <si>
    <t>Polystichum Setiferum Plumosum Densum</t>
  </si>
  <si>
    <t>Allium Senescens</t>
  </si>
  <si>
    <t>Ornamental Garlic</t>
  </si>
  <si>
    <t>agapanthus-like, evergreen, beautiful flowers</t>
  </si>
  <si>
    <t>Tulbaghia Vilolacea 'Silver Lace'</t>
  </si>
  <si>
    <t>Panicum virgatum 'Prairie Sky'</t>
  </si>
  <si>
    <t>Switch Grass</t>
  </si>
  <si>
    <t>Lyme Grass</t>
  </si>
  <si>
    <t>Leymus Arenarius Blue Dune</t>
  </si>
  <si>
    <t>Premium Planted Terracotta Fern Assorted</t>
  </si>
  <si>
    <t>Premium Planted Terracotta Heuchera Assorted</t>
  </si>
  <si>
    <t>Lobelia Syphilitica Blue</t>
  </si>
  <si>
    <t>x2</t>
  </si>
  <si>
    <t>Pennisetum Alopecuroides 'Red Head'</t>
  </si>
  <si>
    <t>5L Perennials (x17 per shelf)</t>
  </si>
  <si>
    <t>5.5L Premium Planted Terracotta Heuchera (x10 per Shelf)</t>
  </si>
  <si>
    <t>Fargesia Robusta Rufa</t>
  </si>
  <si>
    <t>7.5L Fargesia Robusta Rufa (x11 per shelf)</t>
  </si>
  <si>
    <t>Porcupine Grass</t>
  </si>
  <si>
    <t>Canna Happy Carmen</t>
  </si>
  <si>
    <t>Premium Planted Terracotta Cyperus Percamenthus</t>
  </si>
  <si>
    <t>10L Lifestyle</t>
  </si>
  <si>
    <t>x1</t>
  </si>
  <si>
    <t>bud/flower</t>
  </si>
  <si>
    <t>Miscanthus 'Adagio'</t>
  </si>
  <si>
    <t>Dwarf Eulalia</t>
  </si>
  <si>
    <t>Hosta Elegans</t>
  </si>
  <si>
    <t>Canna Happy Wilma</t>
  </si>
  <si>
    <t>Heuchera Sugar Frosting</t>
  </si>
  <si>
    <r>
      <t xml:space="preserve">Canna Red                           </t>
    </r>
    <r>
      <rPr>
        <b/>
        <sz val="12"/>
        <color rgb="FFFF0000"/>
        <rFont val="Calibri"/>
        <family val="2"/>
        <scheme val="minor"/>
      </rPr>
      <t>NEW</t>
    </r>
  </si>
  <si>
    <t>Musa 'Grand Nain'</t>
  </si>
  <si>
    <t>Chiquita Banana</t>
  </si>
  <si>
    <t>Colocasia esculenta 'Pink China'</t>
  </si>
  <si>
    <t>Pennisetum Hameln</t>
  </si>
  <si>
    <t>Festuca Intense Blue</t>
  </si>
  <si>
    <t>Blue Fescue</t>
  </si>
  <si>
    <t>Pennisetum Alopecuroides</t>
  </si>
  <si>
    <t>Dwarf Zebra grass</t>
  </si>
  <si>
    <t>13cm Fargesia (x32 per shelf)</t>
  </si>
  <si>
    <t>5.5L Premium Planted Terracotta Cyperus (x10 per Shelf)</t>
  </si>
  <si>
    <t>ONLY x5 LEFT</t>
  </si>
  <si>
    <t>ONLY x20 LEFT</t>
  </si>
  <si>
    <t>Colocasia esculenta 'Black Magic'</t>
  </si>
  <si>
    <t>Pennisetum Hameln Gold</t>
  </si>
  <si>
    <t>Hosta Sum and Substance</t>
  </si>
  <si>
    <t>Doodia Media</t>
  </si>
  <si>
    <t>Rasp Fern</t>
  </si>
  <si>
    <t>Barcode: 5021353013566</t>
  </si>
  <si>
    <t>Barcode: 5021353002201</t>
  </si>
  <si>
    <t>Barcode: 5021353014273</t>
  </si>
  <si>
    <t xml:space="preserve">  Harts Tongue Fern</t>
  </si>
  <si>
    <t>Barcode: 5021353002225</t>
  </si>
  <si>
    <t>Barcode: 5021353015447</t>
  </si>
  <si>
    <t>Barcode: 5021353015409</t>
  </si>
  <si>
    <t>Barcode: KTN:5021353015416/ P:5021353015423</t>
  </si>
  <si>
    <t>Barcode: 5021353011487</t>
  </si>
  <si>
    <t>Barcode: 5021353011609</t>
  </si>
  <si>
    <t>Barcode: 5021353013764</t>
  </si>
  <si>
    <t>Barcode: 5021353015669</t>
  </si>
  <si>
    <t>Barcode: 5021353014389</t>
  </si>
  <si>
    <t>Barcode: 5021353014839</t>
  </si>
  <si>
    <t>Barcode: 5021353015621</t>
  </si>
  <si>
    <t>Barcode: 5021353015638</t>
  </si>
  <si>
    <t>Barcode: 5021353015652</t>
  </si>
  <si>
    <t xml:space="preserve">  Pinnata</t>
  </si>
  <si>
    <t xml:space="preserve"> Plantain Lily</t>
  </si>
  <si>
    <t>Pre-Price £</t>
  </si>
  <si>
    <t>5L Canna's (x17 per shelf)</t>
  </si>
  <si>
    <t>5L Banana's (x17 per shelf)</t>
  </si>
  <si>
    <r>
      <rPr>
        <b/>
        <sz val="16"/>
        <color rgb="FFFF0000"/>
        <rFont val="Calibri"/>
        <family val="2"/>
        <scheme val="minor"/>
      </rPr>
      <t>Was £3.72</t>
    </r>
    <r>
      <rPr>
        <b/>
        <sz val="12"/>
        <color rgb="FFFF0000"/>
        <rFont val="Calibri"/>
        <family val="2"/>
        <scheme val="minor"/>
      </rPr>
      <t xml:space="preserve">     with 10% discount </t>
    </r>
  </si>
  <si>
    <t>NOW</t>
  </si>
  <si>
    <r>
      <rPr>
        <b/>
        <sz val="16"/>
        <color rgb="FFFF0000"/>
        <rFont val="Calibri"/>
        <family val="2"/>
        <scheme val="minor"/>
      </rPr>
      <t>Was £6.81</t>
    </r>
    <r>
      <rPr>
        <b/>
        <sz val="12"/>
        <color rgb="FFFF0000"/>
        <rFont val="Calibri"/>
        <family val="2"/>
        <scheme val="minor"/>
      </rPr>
      <t xml:space="preserve">     with 10% discount </t>
    </r>
  </si>
  <si>
    <t>Canna Happy Julia</t>
  </si>
  <si>
    <t>Heuchera city series 'Milan'</t>
  </si>
  <si>
    <r>
      <rPr>
        <b/>
        <sz val="16"/>
        <color rgb="FFFF0000"/>
        <rFont val="Calibri"/>
        <family val="2"/>
        <scheme val="minor"/>
      </rPr>
      <t>Was £13.5</t>
    </r>
    <r>
      <rPr>
        <b/>
        <sz val="12"/>
        <color rgb="FFFF0000"/>
        <rFont val="Calibri"/>
        <family val="2"/>
        <scheme val="minor"/>
      </rPr>
      <t xml:space="preserve"> with over 15% discount </t>
    </r>
  </si>
  <si>
    <t>Barcode: 5021353008159</t>
  </si>
  <si>
    <t> shines like the sun with its beautiful yellow colour</t>
  </si>
  <si>
    <t>Heucehra Caffe Frappe</t>
  </si>
  <si>
    <t>Heuchera Cherry Truffles</t>
  </si>
  <si>
    <t>Heuchera Rex Dark Amber</t>
  </si>
  <si>
    <t>Heuchera city series 'Vienna'</t>
  </si>
  <si>
    <r>
      <rPr>
        <b/>
        <sz val="10"/>
        <color rgb="FFFF0000"/>
        <rFont val="Calibri"/>
        <family val="2"/>
        <scheme val="minor"/>
      </rPr>
      <t>NEW</t>
    </r>
    <r>
      <rPr>
        <b/>
        <sz val="9"/>
        <rFont val="Calibri"/>
        <family val="2"/>
        <scheme val="minor"/>
      </rPr>
      <t xml:space="preserve">        Coral Bells</t>
    </r>
  </si>
  <si>
    <t>spectacular sedge, with graceful mop heads</t>
  </si>
  <si>
    <t>Giant Variegated Reed</t>
  </si>
  <si>
    <t>pretty blue flowers over striking golden foliage</t>
  </si>
  <si>
    <t>dramatic white flowers</t>
  </si>
  <si>
    <t>Black Taro</t>
  </si>
  <si>
    <t xml:space="preserve"> Pink Taro</t>
  </si>
  <si>
    <t>heart-shaped light green leaves with pink-flushed stalks</t>
  </si>
  <si>
    <t>large heart-shaped purple-black leaves</t>
  </si>
  <si>
    <t xml:space="preserve">Cyperus Papyrus                  </t>
  </si>
  <si>
    <t>5L Canna Tropicanna (x17 per Shelf)</t>
  </si>
  <si>
    <t>King Of The Ferns</t>
  </si>
  <si>
    <t>Matteuccia Orientalis</t>
  </si>
  <si>
    <t>Oriential Ostrich Fern</t>
  </si>
  <si>
    <t>Ostrich fern</t>
  </si>
  <si>
    <t>2L Canna's (x30 per shelf)</t>
  </si>
  <si>
    <t>Dryopteris Linearis Polydactyla</t>
  </si>
  <si>
    <t>Stewarts Wood Fern</t>
  </si>
  <si>
    <t>Barcode: 5021353014303</t>
  </si>
  <si>
    <t>beautiful variegated foliage with red flowers</t>
  </si>
  <si>
    <t xml:space="preserve"> Eared Lady Fern</t>
  </si>
  <si>
    <r>
      <t xml:space="preserve">Heuchera Little Cutie Frost </t>
    </r>
    <r>
      <rPr>
        <b/>
        <sz val="12"/>
        <color rgb="FFFF0000"/>
        <rFont val="Calibri"/>
        <family val="2"/>
        <scheme val="minor"/>
      </rPr>
      <t>- only x60</t>
    </r>
  </si>
  <si>
    <t xml:space="preserve">        Coral Bells</t>
  </si>
  <si>
    <t>5L Ferns (x17 per shelf)</t>
  </si>
  <si>
    <t>Elephant Ear</t>
  </si>
  <si>
    <t xml:space="preserve">      Coral Bells</t>
  </si>
  <si>
    <t xml:space="preserve">       Black Taro</t>
  </si>
  <si>
    <t xml:space="preserve">         Pink Taro</t>
  </si>
  <si>
    <r>
      <t xml:space="preserve">Hosta Minute Man               </t>
    </r>
    <r>
      <rPr>
        <b/>
        <sz val="12"/>
        <color rgb="FFFF0000"/>
        <rFont val="Calibri"/>
        <family val="2"/>
        <scheme val="minor"/>
      </rPr>
      <t>NEW</t>
    </r>
  </si>
  <si>
    <r>
      <t xml:space="preserve">Musa 'Grand Nain' </t>
    </r>
    <r>
      <rPr>
        <b/>
        <sz val="12"/>
        <color rgb="FFFF0000"/>
        <rFont val="Calibri"/>
        <family val="2"/>
        <scheme val="minor"/>
      </rPr>
      <t>- only x60</t>
    </r>
  </si>
  <si>
    <t>Barcode: 5021353014280</t>
  </si>
  <si>
    <t>Barcode: 5021353013498</t>
  </si>
  <si>
    <t xml:space="preserve">  Japensese Sedge</t>
  </si>
  <si>
    <t>ONLY x17 LEFT</t>
  </si>
  <si>
    <t>Zebra Plant</t>
  </si>
  <si>
    <t xml:space="preserve">Libertia Grandiflora                 </t>
  </si>
  <si>
    <t>Fortune's Holly Fern</t>
  </si>
  <si>
    <r>
      <t xml:space="preserve">Canna Lemon Punch </t>
    </r>
    <r>
      <rPr>
        <b/>
        <sz val="12"/>
        <color rgb="FFFF0000"/>
        <rFont val="Calibri"/>
        <family val="2"/>
        <scheme val="minor"/>
      </rPr>
      <t>only x60 NEW</t>
    </r>
  </si>
  <si>
    <r>
      <t xml:space="preserve">Canna Maui Punch                 </t>
    </r>
    <r>
      <rPr>
        <b/>
        <sz val="12"/>
        <color rgb="FFFF0000"/>
        <rFont val="Calibri"/>
        <family val="2"/>
        <scheme val="minor"/>
      </rPr>
      <t>NEW</t>
    </r>
  </si>
  <si>
    <t>Cyrtomium Fortunei</t>
  </si>
  <si>
    <t xml:space="preserve">Miscanthus Strictus </t>
  </si>
  <si>
    <r>
      <t xml:space="preserve">Canna Maui Punch               </t>
    </r>
    <r>
      <rPr>
        <b/>
        <sz val="12"/>
        <color rgb="FFFF0000"/>
        <rFont val="Calibri"/>
        <family val="2"/>
        <scheme val="minor"/>
      </rPr>
      <t>NEW</t>
    </r>
  </si>
  <si>
    <t>Athyrium Nipponicum Red Beauty</t>
  </si>
  <si>
    <t>Japense Painted Fern</t>
  </si>
  <si>
    <t>red flowers over iris-like foliage</t>
  </si>
  <si>
    <t xml:space="preserve">Polystichum Tsus-Simense         </t>
  </si>
  <si>
    <t>Heuchera Assorted</t>
  </si>
  <si>
    <t>Hosta Age of Gold</t>
  </si>
  <si>
    <t>Athyrium Oto.Okanum</t>
  </si>
  <si>
    <t>Asplenium S.Angustifolia</t>
  </si>
  <si>
    <t>Dryopteris'Cristata the King'</t>
  </si>
  <si>
    <t>Polystichum Ringens</t>
  </si>
  <si>
    <t>Rigid Shield Fern</t>
  </si>
  <si>
    <t>stiff dark green leaves with gold edges </t>
  </si>
  <si>
    <t>Agapanthus Africanus 'Alba'</t>
  </si>
  <si>
    <t>large white flowers over green foliage</t>
  </si>
  <si>
    <t>Trolley Deals - Free Delivery - STRONGLY RECOMMEND</t>
  </si>
  <si>
    <r>
      <t xml:space="preserve">this comprises of; 60x 2L Grasses, 60x 2L Ferns, 60x &amp; 17x 5L Ferns. Trade = £523.17 - </t>
    </r>
    <r>
      <rPr>
        <sz val="14"/>
        <color rgb="FFFF0000"/>
        <rFont val="Calibri"/>
        <family val="2"/>
        <scheme val="minor"/>
      </rPr>
      <t xml:space="preserve">10% discounted trolley total = </t>
    </r>
    <r>
      <rPr>
        <b/>
        <sz val="16"/>
        <color rgb="FFFF0000"/>
        <rFont val="Calibri"/>
        <family val="2"/>
        <scheme val="minor"/>
      </rPr>
      <t xml:space="preserve">£470.00 </t>
    </r>
    <r>
      <rPr>
        <sz val="14"/>
        <rFont val="Calibri"/>
        <family val="2"/>
        <scheme val="minor"/>
      </rPr>
      <t xml:space="preserve">- </t>
    </r>
    <r>
      <rPr>
        <sz val="12"/>
        <rFont val="Calibri"/>
        <family val="2"/>
        <scheme val="minor"/>
      </rPr>
      <t>see Trolley Deal sheet for list of plants</t>
    </r>
  </si>
  <si>
    <t>2L £</t>
  </si>
  <si>
    <t>5L £</t>
  </si>
  <si>
    <t>Common Polypody</t>
  </si>
  <si>
    <t>Heuchera Rex Black</t>
  </si>
  <si>
    <t>Heuchera Rex Peppermint</t>
  </si>
  <si>
    <t>Heuchera World Caffe Americano</t>
  </si>
  <si>
    <r>
      <rPr>
        <sz val="12"/>
        <rFont val="Calibri"/>
        <family val="2"/>
        <scheme val="minor"/>
      </rPr>
      <t>Heucherella Plum Cascade</t>
    </r>
    <r>
      <rPr>
        <sz val="12"/>
        <color rgb="FFFF0000"/>
        <rFont val="Calibri"/>
        <family val="2"/>
        <scheme val="minor"/>
      </rPr>
      <t xml:space="preserve"> </t>
    </r>
  </si>
  <si>
    <t>Japenese Sedge</t>
  </si>
  <si>
    <t>Alocasia Stingray</t>
  </si>
  <si>
    <t>Alocasia Zebrina</t>
  </si>
  <si>
    <t xml:space="preserve">Matteuccia Struthiopteris </t>
  </si>
  <si>
    <t xml:space="preserve">Polypodium Vulgare </t>
  </si>
  <si>
    <t>Acorus Gramineus 'Variegatus'</t>
  </si>
  <si>
    <t>X15</t>
  </si>
  <si>
    <t>Tufted Fescue</t>
  </si>
  <si>
    <r>
      <t xml:space="preserve">this comprises of; 68x 5L Ferns = £463.08- </t>
    </r>
    <r>
      <rPr>
        <sz val="14"/>
        <color rgb="FFFF0000"/>
        <rFont val="Calibri"/>
        <family val="2"/>
        <scheme val="minor"/>
      </rPr>
      <t xml:space="preserve">10% discounted trolley total = </t>
    </r>
    <r>
      <rPr>
        <b/>
        <sz val="14"/>
        <color rgb="FFFF0000"/>
        <rFont val="Calibri"/>
        <family val="2"/>
        <scheme val="minor"/>
      </rPr>
      <t>£417.00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- see Trolley Deal sheet for list of plants&amp; photos of trolley</t>
    </r>
  </si>
  <si>
    <t>Carex comans 'Bronzita'</t>
  </si>
  <si>
    <r>
      <t xml:space="preserve">Miscanthus Little Zebra </t>
    </r>
    <r>
      <rPr>
        <b/>
        <sz val="12"/>
        <rFont val="Calibri"/>
        <family val="2"/>
        <scheme val="minor"/>
      </rPr>
      <t>only x30</t>
    </r>
  </si>
  <si>
    <r>
      <t xml:space="preserve">Panicum 'Prairie Sky' </t>
    </r>
    <r>
      <rPr>
        <b/>
        <sz val="12"/>
        <rFont val="Calibri"/>
        <family val="2"/>
        <scheme val="minor"/>
      </rPr>
      <t>only x30</t>
    </r>
  </si>
  <si>
    <r>
      <t xml:space="preserve">Pennisetum A. 'Red Head' </t>
    </r>
    <r>
      <rPr>
        <b/>
        <sz val="12"/>
        <rFont val="Calibri"/>
        <family val="2"/>
        <scheme val="minor"/>
      </rPr>
      <t>only x40</t>
    </r>
  </si>
  <si>
    <t>Festuca Amethystina</t>
  </si>
  <si>
    <t xml:space="preserve">Heuchera Palace Purple </t>
  </si>
  <si>
    <t xml:space="preserve">Dryopteris Stewartii </t>
  </si>
  <si>
    <t>our best selection</t>
  </si>
  <si>
    <r>
      <t xml:space="preserve">Cyrtomium Fortunei               </t>
    </r>
    <r>
      <rPr>
        <b/>
        <sz val="12"/>
        <color rgb="FFFF0000"/>
        <rFont val="Calibri"/>
        <family val="2"/>
        <scheme val="minor"/>
      </rPr>
      <t>NEW</t>
    </r>
  </si>
  <si>
    <t xml:space="preserve">10.5cm Lifestyle (x60 per shelf) </t>
  </si>
  <si>
    <t>2L Perennials (x30 per shelf)</t>
  </si>
  <si>
    <t>2L Heuchera (x30 per shelf)</t>
  </si>
  <si>
    <t>attractive bronze/green foliage</t>
  </si>
  <si>
    <t>native grass with grey/blue foliage</t>
  </si>
  <si>
    <t>5L Fern Trolley Deal</t>
  </si>
  <si>
    <t>very large cupped leaf foliage, blue green.</t>
  </si>
  <si>
    <t>large heart-shaped blue grey leaves</t>
  </si>
  <si>
    <t>large glaucous leaves, with wide golden variegation</t>
  </si>
  <si>
    <t>amazing fast growing blue green sport of Hosta</t>
  </si>
  <si>
    <t>ovate or lance-shaped leaves, often attractively coloured or variegated</t>
  </si>
  <si>
    <t>evergreen tufts of blue/green needle-like foliage</t>
  </si>
  <si>
    <t>one of the most colourful ferns</t>
  </si>
  <si>
    <t>2L Hostas (x30 per shelf)</t>
  </si>
  <si>
    <t>Matteuccia Struthiopteris</t>
  </si>
  <si>
    <t xml:space="preserve">Polystichum Tsus-Simense    </t>
  </si>
  <si>
    <t>Royal ferns</t>
  </si>
  <si>
    <t>Soft shield fern</t>
  </si>
  <si>
    <t>Dryopteris Affinis 'Cristata the King'</t>
  </si>
  <si>
    <t>tall elegant cresting fronds</t>
  </si>
  <si>
    <t>large evergreen fronds, native to the UK</t>
  </si>
  <si>
    <t>distinctive evergreen fern</t>
  </si>
  <si>
    <t>dark green fronds with contrasting black scaly stems</t>
  </si>
  <si>
    <t>evergreen Asian fern with bipinnate red/green fronds</t>
  </si>
  <si>
    <t>deciduous with shuttlecock-like fronds</t>
  </si>
  <si>
    <t>x18</t>
  </si>
  <si>
    <t>Hosta Fragrant Blue</t>
  </si>
  <si>
    <t>glaucous-blue green leaves with fragrant pale lavender/white flowers</t>
  </si>
  <si>
    <t>Deschampsia cespitosa</t>
  </si>
  <si>
    <t xml:space="preserve">Osmunda Regalis </t>
  </si>
  <si>
    <t>4.5L Fargesia 'Formidable' (x21per shelf)</t>
  </si>
  <si>
    <t>olive green foliage turning coppery orange in autumn</t>
  </si>
  <si>
    <t>bottlebrush spikes of silvery white flowers</t>
  </si>
  <si>
    <t>tough, evergreen bamboo forming dense clumps of deep blue-green</t>
  </si>
  <si>
    <t>beautiful purple foliage on this new hybrid</t>
  </si>
  <si>
    <t>5.5L Premium Planted Terracotta Hosta (x11 per Shelf)</t>
  </si>
  <si>
    <r>
      <rPr>
        <b/>
        <sz val="16"/>
        <color rgb="FFFF0000"/>
        <rFont val="Calibri"/>
        <family val="2"/>
        <scheme val="minor"/>
      </rPr>
      <t>NEW</t>
    </r>
    <r>
      <rPr>
        <b/>
        <sz val="16"/>
        <color rgb="FF82203C"/>
        <rFont val="Calibri"/>
        <family val="2"/>
        <scheme val="minor"/>
      </rPr>
      <t xml:space="preserve"> 5.5L Premium Planted Terracotta Fern (x11 per Shelf)</t>
    </r>
  </si>
  <si>
    <t>beautiful scarlet flower spikes over bronze foliage</t>
  </si>
  <si>
    <t>BUY x10 GET THE x11th FREE - NETT PRICE ONLY</t>
  </si>
  <si>
    <t>10.5cm Perennials (x60 per shelf)</t>
  </si>
  <si>
    <r>
      <t xml:space="preserve">Carex Silver Sceptre </t>
    </r>
    <r>
      <rPr>
        <b/>
        <sz val="12"/>
        <rFont val="Calibri"/>
        <family val="2"/>
        <scheme val="minor"/>
      </rPr>
      <t>only x30</t>
    </r>
  </si>
  <si>
    <t>Juncus Effusus Spiralis</t>
  </si>
  <si>
    <r>
      <t xml:space="preserve">Imperata Red Barron           </t>
    </r>
    <r>
      <rPr>
        <b/>
        <sz val="10"/>
        <rFont val="Calibri"/>
        <family val="2"/>
        <scheme val="minor"/>
      </rPr>
      <t>NEW</t>
    </r>
  </si>
  <si>
    <t>9cm Ferns (x90 per shelf)</t>
  </si>
  <si>
    <t xml:space="preserve">Blechnum Spicant </t>
  </si>
  <si>
    <t>Premium Planted Terracotta Hosta Blue Mouse Ears</t>
  </si>
  <si>
    <t>Premium Planted Terracotta Hosta Lady Guinevere</t>
  </si>
  <si>
    <t>Premium Planted Terracotta Hosta Catherine</t>
  </si>
  <si>
    <t>Dicksonia Antarctica</t>
  </si>
  <si>
    <t>Soft Tree Fern</t>
  </si>
  <si>
    <t>Arundo Donax Variegata</t>
  </si>
  <si>
    <t>Carex Silver Sceptre</t>
  </si>
  <si>
    <t>probably the hardiest of all the bananas</t>
  </si>
  <si>
    <r>
      <rPr>
        <b/>
        <sz val="16"/>
        <color rgb="FFFF0000"/>
        <rFont val="Calibri"/>
        <family val="2"/>
        <scheme val="minor"/>
      </rPr>
      <t>NEW</t>
    </r>
    <r>
      <rPr>
        <b/>
        <sz val="16"/>
        <color rgb="FF82203C"/>
        <rFont val="Calibri"/>
        <family val="2"/>
        <scheme val="minor"/>
      </rPr>
      <t xml:space="preserve"> 2L Banana's (x30 per shelf)</t>
    </r>
  </si>
  <si>
    <r>
      <t xml:space="preserve">Carex Panicea                          </t>
    </r>
    <r>
      <rPr>
        <b/>
        <sz val="12"/>
        <color rgb="FFFF0000"/>
        <rFont val="Calibri"/>
        <family val="2"/>
        <scheme val="minor"/>
      </rPr>
      <t>NEW</t>
    </r>
  </si>
  <si>
    <r>
      <t xml:space="preserve">this comprises of: 75x 2L Ferns and 75x 2L Hostas = £509.25 - </t>
    </r>
    <r>
      <rPr>
        <sz val="14"/>
        <color rgb="FFFF0000"/>
        <rFont val="Calibri"/>
        <family val="2"/>
        <scheme val="minor"/>
      </rPr>
      <t>10% discounted trolley total =</t>
    </r>
    <r>
      <rPr>
        <sz val="16"/>
        <color rgb="FFFF0000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>£458.00</t>
    </r>
  </si>
  <si>
    <t>the most exotic looking flower of all primulas</t>
  </si>
  <si>
    <t>10.5cm Grass &amp; Perennial Trolley Deal</t>
  </si>
  <si>
    <r>
      <t xml:space="preserve">this comprises of; 420x 10.5cm Grass &amp; Perennials = £562.8- </t>
    </r>
    <r>
      <rPr>
        <sz val="14"/>
        <color rgb="FFFF0000"/>
        <rFont val="Calibri"/>
        <family val="2"/>
        <scheme val="minor"/>
      </rPr>
      <t xml:space="preserve">10% discounted trolley total = </t>
    </r>
    <r>
      <rPr>
        <b/>
        <sz val="14"/>
        <color rgb="FFFF0000"/>
        <rFont val="Calibri"/>
        <family val="2"/>
        <scheme val="minor"/>
      </rPr>
      <t>£507.00</t>
    </r>
    <r>
      <rPr>
        <sz val="14"/>
        <color theme="1"/>
        <rFont val="Calibri"/>
        <family val="2"/>
        <scheme val="minor"/>
      </rPr>
      <t xml:space="preserve"> - see Trolley Deal sheet for list of plants</t>
    </r>
  </si>
  <si>
    <t>2L Ferns &amp; Hostas Trolley Deal</t>
  </si>
  <si>
    <t>Early Season Trolley Deal</t>
  </si>
  <si>
    <t>wonderful new dwarf hybrid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</si>
</sst>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9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ahnschrift Light"/>
      <family val="2"/>
    </font>
    <font>
      <b/>
      <sz val="9"/>
      <color indexed="8"/>
      <name val="Bahnschrift Light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Bahnschrift Light"/>
      <family val="2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rgb="FF82203C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24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82203C"/>
      <name val="Calibri"/>
      <family val="2"/>
      <scheme val="minor"/>
    </font>
    <font>
      <b/>
      <sz val="9"/>
      <color theme="1"/>
      <name val="Bahnschrift Light"/>
      <family val="2"/>
    </font>
    <font>
      <b/>
      <sz val="14"/>
      <color rgb="FF82203C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8"/>
      <color indexed="10"/>
      <name val="Calibri"/>
      <family val="2"/>
      <scheme val="minor"/>
    </font>
    <font>
      <sz val="9"/>
      <color rgb="FF82203C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5"/>
      <color rgb="FF82203C"/>
      <name val="Calibri"/>
      <family val="2"/>
      <scheme val="minor"/>
    </font>
    <font>
      <b/>
      <sz val="22"/>
      <color rgb="FF253E7B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8"/>
      <color rgb="FF82203C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Bahnschrift"/>
      <family val="2"/>
    </font>
    <font>
      <sz val="10"/>
      <color rgb="FF7030A0"/>
      <name val="Bahnschrift"/>
      <family val="2"/>
    </font>
    <font>
      <b/>
      <sz val="11"/>
      <color rgb="FF7030A0"/>
      <name val="Bahnschrift"/>
      <family val="2"/>
    </font>
    <font>
      <b/>
      <sz val="14"/>
      <color rgb="FF82203C"/>
      <name val="Bahnschrift"/>
      <family val="2"/>
    </font>
    <font>
      <sz val="8"/>
      <color rgb="FF800080"/>
      <name val="Bahnschrift"/>
      <family val="2"/>
    </font>
    <font>
      <b/>
      <sz val="10"/>
      <color rgb="FFFF0000"/>
      <name val="Bahnschrift"/>
      <family val="2"/>
    </font>
    <font>
      <sz val="11"/>
      <color theme="1"/>
      <name val="Bahnschrift"/>
      <family val="2"/>
    </font>
    <font>
      <b/>
      <sz val="12"/>
      <color rgb="FF82203C"/>
      <name val="Bahnschrift"/>
      <family val="2"/>
    </font>
    <font>
      <b/>
      <sz val="9"/>
      <color indexed="8"/>
      <name val="Bahnschrift"/>
      <family val="2"/>
    </font>
    <font>
      <sz val="9"/>
      <color rgb="FF800080"/>
      <name val="Bahnschrift"/>
      <family val="2"/>
    </font>
    <font>
      <sz val="10"/>
      <name val="Bahnschrift"/>
      <family val="2"/>
    </font>
    <font>
      <b/>
      <sz val="12"/>
      <color rgb="FFFF0000"/>
      <name val="Bahnschrift"/>
      <family val="2"/>
    </font>
    <font>
      <sz val="8"/>
      <name val="Bahnschrift"/>
      <family val="2"/>
    </font>
    <font>
      <b/>
      <sz val="12"/>
      <color rgb="FF82203C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Bahnschrift"/>
      <family val="2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82203C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82203C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rgb="FF82203C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FF0000"/>
      <name val="Bahnschrift"/>
      <family val="2"/>
    </font>
    <font>
      <b/>
      <sz val="11"/>
      <color rgb="FFFF0000"/>
      <name val="Calibri"/>
      <family val="2"/>
      <scheme val="minor"/>
    </font>
    <font>
      <sz val="11"/>
      <color rgb="FF800080"/>
      <name val="Calibri"/>
      <family val="2"/>
      <scheme val="minor"/>
    </font>
    <font>
      <b/>
      <sz val="22"/>
      <color rgb="FF82203C"/>
      <name val="Calibri"/>
      <family val="2"/>
      <scheme val="minor"/>
    </font>
    <font>
      <b/>
      <sz val="16"/>
      <color rgb="FF82203C"/>
      <name val="Bahnschrift"/>
      <family val="2"/>
    </font>
    <font>
      <b/>
      <sz val="10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theme="1"/>
      <name val="Arial Nova"/>
      <family val="2"/>
    </font>
    <font>
      <sz val="14"/>
      <color rgb="FF0F0F0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color rgb="FFFF0000"/>
      <name val="Bahnschrift Light"/>
      <family val="2"/>
    </font>
    <font>
      <sz val="10"/>
      <color rgb="FFFF0000"/>
      <name val="Bahnschrift Light"/>
      <family val="2"/>
    </font>
    <font>
      <b/>
      <sz val="16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Bahnschrift Light"/>
      <family val="2"/>
    </font>
    <font>
      <sz val="14"/>
      <color theme="1"/>
      <name val="Calibri"/>
      <family val="2"/>
      <scheme val="minor"/>
    </font>
    <font>
      <b/>
      <sz val="18"/>
      <name val="Arial Nova"/>
      <family val="2"/>
    </font>
    <font>
      <sz val="9"/>
      <color rgb="FF3B3630"/>
      <name val="Calibri"/>
      <family val="2"/>
      <scheme val="minor"/>
    </font>
    <font>
      <sz val="16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CF8B2"/>
        <bgColor indexed="64"/>
      </patternFill>
    </fill>
    <fill>
      <patternFill patternType="solid">
        <fgColor rgb="FFF2E2E5"/>
        <bgColor indexed="64"/>
      </patternFill>
    </fill>
    <fill>
      <patternFill patternType="solid">
        <fgColor rgb="FFFDF9FA"/>
        <bgColor indexed="64"/>
      </patternFill>
    </fill>
    <fill>
      <patternFill patternType="solid">
        <fgColor rgb="FF8220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</cellStyleXfs>
  <cellXfs count="615">
    <xf numFmtId="0" fontId="0" fillId="0" borderId="0" xfId="0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11" fillId="0" borderId="0" xfId="0" applyFont="1"/>
    <xf numFmtId="0" fontId="10" fillId="0" borderId="0" xfId="0" applyFont="1" applyAlignment="1">
      <alignment horizontal="left" vertical="center"/>
    </xf>
    <xf numFmtId="2" fontId="12" fillId="0" borderId="0" xfId="0" applyNumberFormat="1" applyFont="1" applyAlignment="1">
      <alignment vertical="center"/>
    </xf>
    <xf numFmtId="8" fontId="24" fillId="5" borderId="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/>
    <xf numFmtId="0" fontId="10" fillId="0" borderId="2" xfId="0" applyFont="1" applyBorder="1" applyAlignment="1">
      <alignment vertical="center"/>
    </xf>
    <xf numFmtId="0" fontId="9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vertical="center" shrinkToFit="1"/>
    </xf>
    <xf numFmtId="0" fontId="28" fillId="3" borderId="3" xfId="0" applyFont="1" applyFill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1" fontId="25" fillId="0" borderId="3" xfId="0" applyNumberFormat="1" applyFont="1" applyBorder="1" applyAlignment="1">
      <alignment horizontal="left" vertical="center"/>
    </xf>
    <xf numFmtId="0" fontId="28" fillId="6" borderId="0" xfId="0" applyFont="1" applyFill="1" applyAlignment="1">
      <alignment horizontal="right" vertical="center"/>
    </xf>
    <xf numFmtId="1" fontId="28" fillId="6" borderId="0" xfId="0" applyNumberFormat="1" applyFont="1" applyFill="1" applyAlignment="1">
      <alignment horizontal="right" vertical="center"/>
    </xf>
    <xf numFmtId="0" fontId="19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37" fillId="0" borderId="2" xfId="2" applyFont="1" applyBorder="1" applyAlignment="1">
      <alignment horizontal="right" vertical="center"/>
    </xf>
    <xf numFmtId="0" fontId="36" fillId="6" borderId="2" xfId="0" applyFont="1" applyFill="1" applyBorder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0" fontId="9" fillId="0" borderId="7" xfId="0" applyFont="1" applyBorder="1" applyAlignment="1">
      <alignment horizontal="right" vertical="center"/>
    </xf>
    <xf numFmtId="1" fontId="26" fillId="0" borderId="5" xfId="0" applyNumberFormat="1" applyFont="1" applyBorder="1" applyAlignment="1">
      <alignment horizontal="right"/>
    </xf>
    <xf numFmtId="1" fontId="28" fillId="6" borderId="2" xfId="0" applyNumberFormat="1" applyFont="1" applyFill="1" applyBorder="1" applyAlignment="1">
      <alignment horizontal="right" vertical="center"/>
    </xf>
    <xf numFmtId="0" fontId="9" fillId="6" borderId="3" xfId="0" applyFont="1" applyFill="1" applyBorder="1" applyAlignment="1">
      <alignment horizontal="right" vertical="center"/>
    </xf>
    <xf numFmtId="0" fontId="36" fillId="6" borderId="2" xfId="0" applyFont="1" applyFill="1" applyBorder="1" applyAlignment="1">
      <alignment horizontal="center" vertical="center"/>
    </xf>
    <xf numFmtId="1" fontId="26" fillId="6" borderId="3" xfId="0" applyNumberFormat="1" applyFont="1" applyFill="1" applyBorder="1" applyAlignment="1">
      <alignment horizontal="right" vertical="center"/>
    </xf>
    <xf numFmtId="0" fontId="9" fillId="0" borderId="2" xfId="2" applyFont="1" applyBorder="1" applyAlignment="1">
      <alignment horizontal="right" vertical="center"/>
    </xf>
    <xf numFmtId="0" fontId="9" fillId="6" borderId="2" xfId="0" applyFont="1" applyFill="1" applyBorder="1" applyAlignment="1">
      <alignment horizontal="right" vertical="center"/>
    </xf>
    <xf numFmtId="0" fontId="40" fillId="0" borderId="4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4" xfId="0" applyFont="1" applyBorder="1" applyAlignment="1">
      <alignment horizontal="left" vertical="center"/>
    </xf>
    <xf numFmtId="0" fontId="43" fillId="3" borderId="2" xfId="0" applyFont="1" applyFill="1" applyBorder="1" applyAlignment="1">
      <alignment horizontal="right" vertical="center" shrinkToFit="1"/>
    </xf>
    <xf numFmtId="0" fontId="44" fillId="0" borderId="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4" borderId="5" xfId="0" applyFont="1" applyFill="1" applyBorder="1" applyAlignment="1">
      <alignment horizontal="center" vertical="center" shrinkToFit="1"/>
    </xf>
    <xf numFmtId="0" fontId="48" fillId="3" borderId="2" xfId="0" applyFont="1" applyFill="1" applyBorder="1" applyAlignment="1">
      <alignment horizontal="right" vertical="center" shrinkToFit="1"/>
    </xf>
    <xf numFmtId="0" fontId="44" fillId="6" borderId="1" xfId="0" applyFont="1" applyFill="1" applyBorder="1" applyAlignment="1">
      <alignment horizontal="center" vertical="center" shrinkToFit="1"/>
    </xf>
    <xf numFmtId="0" fontId="49" fillId="0" borderId="5" xfId="0" applyFont="1" applyBorder="1" applyAlignment="1">
      <alignment vertical="center"/>
    </xf>
    <xf numFmtId="0" fontId="48" fillId="6" borderId="0" xfId="0" applyFont="1" applyFill="1" applyAlignment="1">
      <alignment horizontal="right" vertical="center" shrinkToFit="1"/>
    </xf>
    <xf numFmtId="0" fontId="45" fillId="0" borderId="0" xfId="0" applyFont="1"/>
    <xf numFmtId="0" fontId="44" fillId="0" borderId="1" xfId="2" applyFont="1" applyBorder="1" applyAlignment="1">
      <alignment horizontal="center" vertical="center"/>
    </xf>
    <xf numFmtId="0" fontId="36" fillId="0" borderId="2" xfId="0" applyFont="1" applyBorder="1" applyAlignment="1">
      <alignment horizontal="right" vertical="center"/>
    </xf>
    <xf numFmtId="0" fontId="19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36" fillId="0" borderId="4" xfId="0" applyFont="1" applyBorder="1" applyAlignment="1">
      <alignment horizontal="right" vertical="center"/>
    </xf>
    <xf numFmtId="0" fontId="51" fillId="6" borderId="1" xfId="0" applyFont="1" applyFill="1" applyBorder="1" applyAlignment="1">
      <alignment horizontal="right" vertical="center" shrinkToFit="1"/>
    </xf>
    <xf numFmtId="0" fontId="36" fillId="0" borderId="0" xfId="0" applyFont="1" applyAlignment="1">
      <alignment horizontal="right" vertical="center"/>
    </xf>
    <xf numFmtId="0" fontId="3" fillId="0" borderId="0" xfId="2" applyFont="1" applyAlignment="1">
      <alignment horizontal="center" vertical="center"/>
    </xf>
    <xf numFmtId="0" fontId="47" fillId="0" borderId="0" xfId="2" applyFont="1" applyAlignment="1">
      <alignment horizontal="center" vertical="center"/>
    </xf>
    <xf numFmtId="0" fontId="44" fillId="6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1" fontId="26" fillId="0" borderId="0" xfId="0" applyNumberFormat="1" applyFont="1" applyAlignment="1">
      <alignment horizontal="right"/>
    </xf>
    <xf numFmtId="0" fontId="0" fillId="6" borderId="2" xfId="0" applyFill="1" applyBorder="1" applyAlignment="1">
      <alignment vertical="center"/>
    </xf>
    <xf numFmtId="0" fontId="44" fillId="0" borderId="1" xfId="0" applyFont="1" applyBorder="1" applyAlignment="1">
      <alignment horizontal="center"/>
    </xf>
    <xf numFmtId="0" fontId="9" fillId="6" borderId="5" xfId="0" applyFont="1" applyFill="1" applyBorder="1" applyAlignment="1">
      <alignment horizontal="right" vertical="center"/>
    </xf>
    <xf numFmtId="0" fontId="54" fillId="0" borderId="2" xfId="0" applyFont="1" applyBorder="1" applyAlignment="1">
      <alignment horizontal="right" vertical="center"/>
    </xf>
    <xf numFmtId="0" fontId="36" fillId="0" borderId="5" xfId="0" applyFont="1" applyBorder="1" applyAlignment="1">
      <alignment horizontal="right" vertical="center"/>
    </xf>
    <xf numFmtId="0" fontId="46" fillId="4" borderId="2" xfId="0" applyFont="1" applyFill="1" applyBorder="1" applyAlignment="1">
      <alignment horizontal="center" vertical="center" shrinkToFit="1"/>
    </xf>
    <xf numFmtId="0" fontId="9" fillId="6" borderId="4" xfId="0" applyFont="1" applyFill="1" applyBorder="1" applyAlignment="1">
      <alignment horizontal="right" vertical="center"/>
    </xf>
    <xf numFmtId="0" fontId="44" fillId="6" borderId="9" xfId="0" applyFont="1" applyFill="1" applyBorder="1" applyAlignment="1">
      <alignment horizontal="center" vertical="center" shrinkToFit="1"/>
    </xf>
    <xf numFmtId="0" fontId="8" fillId="7" borderId="1" xfId="0" applyFont="1" applyFill="1" applyBorder="1" applyAlignment="1">
      <alignment horizontal="center" vertical="center"/>
    </xf>
    <xf numFmtId="0" fontId="36" fillId="7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right" vertical="center"/>
    </xf>
    <xf numFmtId="0" fontId="0" fillId="7" borderId="2" xfId="0" applyFill="1" applyBorder="1" applyAlignment="1">
      <alignment vertical="center"/>
    </xf>
    <xf numFmtId="0" fontId="16" fillId="7" borderId="1" xfId="0" applyFont="1" applyFill="1" applyBorder="1" applyAlignment="1">
      <alignment vertical="center"/>
    </xf>
    <xf numFmtId="0" fontId="44" fillId="7" borderId="1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right" vertical="center"/>
    </xf>
    <xf numFmtId="0" fontId="36" fillId="7" borderId="4" xfId="0" applyFont="1" applyFill="1" applyBorder="1" applyAlignment="1">
      <alignment horizontal="center" vertical="center"/>
    </xf>
    <xf numFmtId="0" fontId="36" fillId="7" borderId="4" xfId="0" applyFont="1" applyFill="1" applyBorder="1" applyAlignment="1">
      <alignment horizontal="right" vertical="center"/>
    </xf>
    <xf numFmtId="0" fontId="16" fillId="7" borderId="1" xfId="0" applyFont="1" applyFill="1" applyBorder="1" applyAlignment="1">
      <alignment horizontal="left" vertical="center"/>
    </xf>
    <xf numFmtId="0" fontId="37" fillId="7" borderId="2" xfId="2" applyFont="1" applyFill="1" applyBorder="1" applyAlignment="1">
      <alignment horizontal="right" vertical="center"/>
    </xf>
    <xf numFmtId="0" fontId="9" fillId="7" borderId="5" xfId="0" applyFont="1" applyFill="1" applyBorder="1" applyAlignment="1">
      <alignment horizontal="right"/>
    </xf>
    <xf numFmtId="0" fontId="0" fillId="6" borderId="0" xfId="0" applyFill="1" applyAlignment="1">
      <alignment vertical="center"/>
    </xf>
    <xf numFmtId="0" fontId="55" fillId="3" borderId="2" xfId="0" applyFont="1" applyFill="1" applyBorder="1" applyAlignment="1">
      <alignment horizontal="right" vertical="center" shrinkToFit="1"/>
    </xf>
    <xf numFmtId="0" fontId="10" fillId="6" borderId="3" xfId="0" applyFont="1" applyFill="1" applyBorder="1" applyAlignment="1">
      <alignment horizontal="right" vertical="center"/>
    </xf>
    <xf numFmtId="0" fontId="9" fillId="6" borderId="2" xfId="2" applyFont="1" applyFill="1" applyBorder="1" applyAlignment="1">
      <alignment horizontal="right" vertical="center"/>
    </xf>
    <xf numFmtId="0" fontId="56" fillId="0" borderId="1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36" fillId="7" borderId="2" xfId="0" applyFont="1" applyFill="1" applyBorder="1" applyAlignment="1">
      <alignment horizontal="right" vertical="center"/>
    </xf>
    <xf numFmtId="49" fontId="26" fillId="7" borderId="2" xfId="0" applyNumberFormat="1" applyFont="1" applyFill="1" applyBorder="1" applyAlignment="1">
      <alignment horizontal="right" vertical="center"/>
    </xf>
    <xf numFmtId="0" fontId="36" fillId="7" borderId="3" xfId="0" applyFont="1" applyFill="1" applyBorder="1" applyAlignment="1">
      <alignment horizontal="right" vertical="center"/>
    </xf>
    <xf numFmtId="0" fontId="9" fillId="7" borderId="5" xfId="0" applyFont="1" applyFill="1" applyBorder="1" applyAlignment="1">
      <alignment horizontal="right" vertical="center"/>
    </xf>
    <xf numFmtId="0" fontId="10" fillId="6" borderId="2" xfId="0" applyFont="1" applyFill="1" applyBorder="1" applyAlignment="1">
      <alignment vertical="center"/>
    </xf>
    <xf numFmtId="0" fontId="9" fillId="6" borderId="3" xfId="0" applyFont="1" applyFill="1" applyBorder="1" applyAlignment="1">
      <alignment horizontal="right"/>
    </xf>
    <xf numFmtId="0" fontId="44" fillId="6" borderId="1" xfId="2" applyFon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58" fillId="6" borderId="1" xfId="0" applyFont="1" applyFill="1" applyBorder="1" applyAlignment="1">
      <alignment vertical="center" shrinkToFit="1"/>
    </xf>
    <xf numFmtId="0" fontId="58" fillId="6" borderId="1" xfId="0" applyFont="1" applyFill="1" applyBorder="1" applyAlignment="1">
      <alignment vertical="center"/>
    </xf>
    <xf numFmtId="0" fontId="58" fillId="0" borderId="1" xfId="0" applyFont="1" applyBorder="1" applyAlignment="1">
      <alignment vertical="center"/>
    </xf>
    <xf numFmtId="0" fontId="58" fillId="7" borderId="1" xfId="0" applyFont="1" applyFill="1" applyBorder="1" applyAlignment="1">
      <alignment vertical="center"/>
    </xf>
    <xf numFmtId="0" fontId="58" fillId="0" borderId="1" xfId="0" applyFont="1" applyBorder="1" applyAlignment="1">
      <alignment horizontal="left" vertical="center"/>
    </xf>
    <xf numFmtId="0" fontId="58" fillId="7" borderId="1" xfId="0" applyFont="1" applyFill="1" applyBorder="1" applyAlignment="1">
      <alignment vertical="center" shrinkToFit="1"/>
    </xf>
    <xf numFmtId="0" fontId="56" fillId="2" borderId="1" xfId="0" applyFont="1" applyFill="1" applyBorder="1" applyAlignment="1">
      <alignment horizontal="center" vertical="center"/>
    </xf>
    <xf numFmtId="0" fontId="56" fillId="7" borderId="1" xfId="0" applyFont="1" applyFill="1" applyBorder="1" applyAlignment="1">
      <alignment horizontal="center" vertical="center"/>
    </xf>
    <xf numFmtId="0" fontId="56" fillId="7" borderId="9" xfId="0" applyFont="1" applyFill="1" applyBorder="1" applyAlignment="1">
      <alignment horizontal="center" vertical="center"/>
    </xf>
    <xf numFmtId="0" fontId="59" fillId="6" borderId="2" xfId="0" applyFont="1" applyFill="1" applyBorder="1" applyAlignment="1">
      <alignment horizontal="right" vertical="center"/>
    </xf>
    <xf numFmtId="0" fontId="58" fillId="7" borderId="1" xfId="0" applyFont="1" applyFill="1" applyBorder="1" applyAlignment="1">
      <alignment horizontal="left" vertical="center"/>
    </xf>
    <xf numFmtId="0" fontId="58" fillId="6" borderId="1" xfId="0" applyFont="1" applyFill="1" applyBorder="1" applyAlignment="1">
      <alignment horizontal="left" vertical="center"/>
    </xf>
    <xf numFmtId="0" fontId="37" fillId="0" borderId="3" xfId="0" applyFont="1" applyBorder="1" applyAlignment="1">
      <alignment horizontal="right" vertical="center"/>
    </xf>
    <xf numFmtId="1" fontId="26" fillId="6" borderId="2" xfId="1" applyNumberFormat="1" applyFont="1" applyFill="1" applyBorder="1" applyAlignment="1">
      <alignment horizontal="right" vertical="center"/>
    </xf>
    <xf numFmtId="0" fontId="9" fillId="6" borderId="5" xfId="2" applyFont="1" applyFill="1" applyBorder="1" applyAlignment="1">
      <alignment horizontal="right" vertical="center"/>
    </xf>
    <xf numFmtId="0" fontId="9" fillId="7" borderId="0" xfId="0" applyFont="1" applyFill="1" applyAlignment="1">
      <alignment horizontal="right"/>
    </xf>
    <xf numFmtId="0" fontId="7" fillId="0" borderId="3" xfId="0" applyFont="1" applyBorder="1" applyAlignment="1">
      <alignment vertical="center"/>
    </xf>
    <xf numFmtId="0" fontId="37" fillId="0" borderId="3" xfId="2" applyFont="1" applyBorder="1" applyAlignment="1">
      <alignment horizontal="right" vertical="center"/>
    </xf>
    <xf numFmtId="0" fontId="11" fillId="7" borderId="3" xfId="0" applyFont="1" applyFill="1" applyBorder="1" applyAlignment="1">
      <alignment horizontal="right" vertical="center"/>
    </xf>
    <xf numFmtId="0" fontId="54" fillId="7" borderId="3" xfId="0" applyFont="1" applyFill="1" applyBorder="1" applyAlignment="1">
      <alignment horizontal="right" vertical="center"/>
    </xf>
    <xf numFmtId="0" fontId="36" fillId="6" borderId="3" xfId="0" applyFont="1" applyFill="1" applyBorder="1" applyAlignment="1">
      <alignment horizontal="right" vertical="center"/>
    </xf>
    <xf numFmtId="0" fontId="58" fillId="6" borderId="9" xfId="0" applyFont="1" applyFill="1" applyBorder="1"/>
    <xf numFmtId="0" fontId="9" fillId="6" borderId="0" xfId="0" applyFont="1" applyFill="1" applyAlignment="1">
      <alignment horizontal="right"/>
    </xf>
    <xf numFmtId="0" fontId="36" fillId="6" borderId="4" xfId="0" applyFont="1" applyFill="1" applyBorder="1" applyAlignment="1">
      <alignment horizontal="center" vertical="center"/>
    </xf>
    <xf numFmtId="0" fontId="37" fillId="6" borderId="2" xfId="2" applyFont="1" applyFill="1" applyBorder="1" applyAlignment="1">
      <alignment horizontal="right" vertical="center"/>
    </xf>
    <xf numFmtId="0" fontId="7" fillId="7" borderId="3" xfId="0" applyFont="1" applyFill="1" applyBorder="1" applyAlignment="1">
      <alignment vertical="center"/>
    </xf>
    <xf numFmtId="0" fontId="58" fillId="7" borderId="9" xfId="0" applyFont="1" applyFill="1" applyBorder="1"/>
    <xf numFmtId="0" fontId="58" fillId="7" borderId="1" xfId="0" applyFont="1" applyFill="1" applyBorder="1"/>
    <xf numFmtId="0" fontId="0" fillId="6" borderId="3" xfId="0" applyFill="1" applyBorder="1" applyAlignment="1">
      <alignment vertical="center"/>
    </xf>
    <xf numFmtId="0" fontId="36" fillId="6" borderId="3" xfId="0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right" vertical="center"/>
    </xf>
    <xf numFmtId="0" fontId="59" fillId="0" borderId="2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vertical="center" shrinkToFit="1"/>
    </xf>
    <xf numFmtId="0" fontId="36" fillId="0" borderId="3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54" fillId="0" borderId="3" xfId="0" applyFont="1" applyBorder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28" fillId="6" borderId="5" xfId="0" applyFont="1" applyFill="1" applyBorder="1" applyAlignment="1">
      <alignment horizontal="right" vertical="center"/>
    </xf>
    <xf numFmtId="1" fontId="28" fillId="6" borderId="5" xfId="0" applyNumberFormat="1" applyFont="1" applyFill="1" applyBorder="1" applyAlignment="1">
      <alignment horizontal="right" vertical="center"/>
    </xf>
    <xf numFmtId="0" fontId="43" fillId="6" borderId="7" xfId="0" applyFont="1" applyFill="1" applyBorder="1" applyAlignment="1">
      <alignment horizontal="right" vertical="center" shrinkToFit="1"/>
    </xf>
    <xf numFmtId="0" fontId="5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right" vertical="center"/>
    </xf>
    <xf numFmtId="0" fontId="28" fillId="6" borderId="2" xfId="0" applyFont="1" applyFill="1" applyBorder="1" applyAlignment="1">
      <alignment horizontal="right" vertical="center"/>
    </xf>
    <xf numFmtId="0" fontId="43" fillId="6" borderId="1" xfId="0" applyFont="1" applyFill="1" applyBorder="1" applyAlignment="1">
      <alignment horizontal="right" vertical="center" shrinkToFit="1"/>
    </xf>
    <xf numFmtId="0" fontId="30" fillId="0" borderId="21" xfId="0" applyFont="1" applyBorder="1" applyAlignment="1">
      <alignment horizontal="left" vertical="center"/>
    </xf>
    <xf numFmtId="0" fontId="58" fillId="6" borderId="1" xfId="2" applyFont="1" applyFill="1" applyBorder="1" applyAlignment="1">
      <alignment vertical="center"/>
    </xf>
    <xf numFmtId="0" fontId="62" fillId="0" borderId="1" xfId="0" applyFont="1" applyBorder="1" applyAlignment="1">
      <alignment vertical="center"/>
    </xf>
    <xf numFmtId="0" fontId="63" fillId="6" borderId="1" xfId="0" applyFont="1" applyFill="1" applyBorder="1" applyAlignment="1">
      <alignment vertical="center"/>
    </xf>
    <xf numFmtId="0" fontId="58" fillId="6" borderId="11" xfId="0" applyFont="1" applyFill="1" applyBorder="1" applyAlignment="1">
      <alignment vertical="center" shrinkToFit="1"/>
    </xf>
    <xf numFmtId="0" fontId="58" fillId="0" borderId="9" xfId="0" applyFont="1" applyBorder="1" applyAlignment="1">
      <alignment horizontal="left" vertical="center"/>
    </xf>
    <xf numFmtId="0" fontId="43" fillId="6" borderId="22" xfId="0" applyFont="1" applyFill="1" applyBorder="1" applyAlignment="1">
      <alignment horizontal="right" vertical="center" shrinkToFit="1"/>
    </xf>
    <xf numFmtId="0" fontId="27" fillId="6" borderId="24" xfId="0" applyFont="1" applyFill="1" applyBorder="1" applyAlignment="1">
      <alignment horizontal="right" vertical="center"/>
    </xf>
    <xf numFmtId="0" fontId="58" fillId="0" borderId="25" xfId="0" applyFont="1" applyBorder="1" applyAlignment="1">
      <alignment horizontal="left" vertical="center"/>
    </xf>
    <xf numFmtId="0" fontId="28" fillId="6" borderId="24" xfId="0" applyFont="1" applyFill="1" applyBorder="1" applyAlignment="1">
      <alignment horizontal="right" vertical="center"/>
    </xf>
    <xf numFmtId="0" fontId="43" fillId="6" borderId="25" xfId="0" applyFont="1" applyFill="1" applyBorder="1" applyAlignment="1">
      <alignment horizontal="right" vertical="center" shrinkToFit="1"/>
    </xf>
    <xf numFmtId="1" fontId="28" fillId="6" borderId="24" xfId="0" applyNumberFormat="1" applyFont="1" applyFill="1" applyBorder="1" applyAlignment="1">
      <alignment horizontal="right" vertical="center"/>
    </xf>
    <xf numFmtId="0" fontId="59" fillId="6" borderId="2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vertical="center" shrinkToFit="1"/>
    </xf>
    <xf numFmtId="0" fontId="11" fillId="6" borderId="3" xfId="0" applyFont="1" applyFill="1" applyBorder="1" applyAlignment="1">
      <alignment horizontal="right" vertical="center"/>
    </xf>
    <xf numFmtId="0" fontId="56" fillId="7" borderId="23" xfId="0" applyFont="1" applyFill="1" applyBorder="1" applyAlignment="1">
      <alignment horizontal="center" vertical="center"/>
    </xf>
    <xf numFmtId="0" fontId="56" fillId="8" borderId="1" xfId="0" applyFont="1" applyFill="1" applyBorder="1" applyAlignment="1">
      <alignment horizontal="center" vertical="center"/>
    </xf>
    <xf numFmtId="0" fontId="36" fillId="6" borderId="4" xfId="0" applyFont="1" applyFill="1" applyBorder="1" applyAlignment="1">
      <alignment horizontal="right" vertical="center"/>
    </xf>
    <xf numFmtId="0" fontId="58" fillId="0" borderId="1" xfId="2" applyFont="1" applyBorder="1" applyAlignment="1">
      <alignment vertical="center"/>
    </xf>
    <xf numFmtId="0" fontId="65" fillId="3" borderId="1" xfId="0" applyFont="1" applyFill="1" applyBorder="1" applyAlignment="1">
      <alignment vertical="center" shrinkToFit="1"/>
    </xf>
    <xf numFmtId="0" fontId="66" fillId="0" borderId="1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0" fontId="64" fillId="0" borderId="2" xfId="0" applyFont="1" applyBorder="1" applyAlignment="1">
      <alignment vertical="center"/>
    </xf>
    <xf numFmtId="0" fontId="66" fillId="0" borderId="29" xfId="0" applyFont="1" applyBorder="1" applyAlignment="1">
      <alignment horizontal="center" vertical="center"/>
    </xf>
    <xf numFmtId="0" fontId="30" fillId="0" borderId="8" xfId="0" applyFont="1" applyBorder="1" applyAlignment="1">
      <alignment horizontal="left" vertical="center"/>
    </xf>
    <xf numFmtId="0" fontId="46" fillId="4" borderId="33" xfId="0" applyFont="1" applyFill="1" applyBorder="1" applyAlignment="1">
      <alignment horizontal="center" vertical="center" shrinkToFit="1"/>
    </xf>
    <xf numFmtId="1" fontId="25" fillId="0" borderId="32" xfId="0" applyNumberFormat="1" applyFont="1" applyBorder="1" applyAlignment="1">
      <alignment horizontal="left" vertical="center"/>
    </xf>
    <xf numFmtId="0" fontId="64" fillId="0" borderId="27" xfId="0" applyFont="1" applyBorder="1" applyAlignment="1">
      <alignment vertical="center"/>
    </xf>
    <xf numFmtId="0" fontId="58" fillId="6" borderId="34" xfId="0" applyFont="1" applyFill="1" applyBorder="1" applyAlignment="1">
      <alignment horizontal="left" vertical="center"/>
    </xf>
    <xf numFmtId="0" fontId="37" fillId="0" borderId="35" xfId="2" applyFont="1" applyBorder="1" applyAlignment="1">
      <alignment horizontal="right" vertical="center"/>
    </xf>
    <xf numFmtId="0" fontId="44" fillId="6" borderId="34" xfId="0" applyFont="1" applyFill="1" applyBorder="1" applyAlignment="1">
      <alignment horizontal="center" vertical="center" shrinkToFit="1"/>
    </xf>
    <xf numFmtId="0" fontId="0" fillId="0" borderId="35" xfId="0" applyBorder="1" applyAlignment="1">
      <alignment vertical="center"/>
    </xf>
    <xf numFmtId="0" fontId="56" fillId="7" borderId="26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1" fontId="28" fillId="3" borderId="2" xfId="0" applyNumberFormat="1" applyFont="1" applyFill="1" applyBorder="1" applyAlignment="1">
      <alignment horizontal="right" vertical="center"/>
    </xf>
    <xf numFmtId="8" fontId="24" fillId="5" borderId="12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8" fontId="24" fillId="5" borderId="1" xfId="0" applyNumberFormat="1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right" vertical="center"/>
    </xf>
    <xf numFmtId="0" fontId="7" fillId="6" borderId="7" xfId="0" applyFont="1" applyFill="1" applyBorder="1" applyAlignment="1">
      <alignment vertical="center"/>
    </xf>
    <xf numFmtId="1" fontId="25" fillId="6" borderId="5" xfId="0" applyNumberFormat="1" applyFont="1" applyFill="1" applyBorder="1" applyAlignment="1">
      <alignment horizontal="left" vertical="center"/>
    </xf>
    <xf numFmtId="0" fontId="46" fillId="6" borderId="22" xfId="0" applyFont="1" applyFill="1" applyBorder="1" applyAlignment="1">
      <alignment horizontal="center" vertical="center" shrinkToFit="1"/>
    </xf>
    <xf numFmtId="1" fontId="25" fillId="6" borderId="0" xfId="0" applyNumberFormat="1" applyFont="1" applyFill="1" applyAlignment="1">
      <alignment horizontal="left" vertical="center"/>
    </xf>
    <xf numFmtId="0" fontId="44" fillId="6" borderId="22" xfId="2" applyFont="1" applyFill="1" applyBorder="1" applyAlignment="1">
      <alignment horizontal="center" vertical="center"/>
    </xf>
    <xf numFmtId="0" fontId="44" fillId="6" borderId="9" xfId="2" applyFont="1" applyFill="1" applyBorder="1" applyAlignment="1">
      <alignment horizontal="center" vertical="center"/>
    </xf>
    <xf numFmtId="0" fontId="48" fillId="6" borderId="22" xfId="0" applyFont="1" applyFill="1" applyBorder="1" applyAlignment="1">
      <alignment horizontal="right" vertical="center" shrinkToFit="1"/>
    </xf>
    <xf numFmtId="0" fontId="0" fillId="0" borderId="7" xfId="0" applyBorder="1" applyAlignment="1">
      <alignment vertical="center"/>
    </xf>
    <xf numFmtId="0" fontId="39" fillId="6" borderId="22" xfId="0" applyFont="1" applyFill="1" applyBorder="1" applyAlignment="1">
      <alignment horizontal="center" vertical="center" shrinkToFit="1"/>
    </xf>
    <xf numFmtId="0" fontId="44" fillId="0" borderId="22" xfId="0" applyFont="1" applyBorder="1" applyAlignment="1">
      <alignment horizontal="center" vertical="center"/>
    </xf>
    <xf numFmtId="0" fontId="44" fillId="6" borderId="22" xfId="0" applyFont="1" applyFill="1" applyBorder="1" applyAlignment="1">
      <alignment horizontal="center" vertical="center" shrinkToFit="1"/>
    </xf>
    <xf numFmtId="0" fontId="44" fillId="6" borderId="22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6" borderId="7" xfId="0" applyFill="1" applyBorder="1" applyAlignment="1">
      <alignment vertical="center"/>
    </xf>
    <xf numFmtId="0" fontId="32" fillId="4" borderId="10" xfId="0" applyFont="1" applyFill="1" applyBorder="1" applyAlignment="1">
      <alignment horizontal="left" vertical="center" shrinkToFit="1"/>
    </xf>
    <xf numFmtId="0" fontId="52" fillId="6" borderId="22" xfId="0" applyFont="1" applyFill="1" applyBorder="1" applyAlignment="1">
      <alignment horizontal="center" vertical="center" shrinkToFit="1"/>
    </xf>
    <xf numFmtId="0" fontId="53" fillId="6" borderId="9" xfId="0" applyFont="1" applyFill="1" applyBorder="1" applyAlignment="1">
      <alignment horizontal="center" vertical="center"/>
    </xf>
    <xf numFmtId="0" fontId="46" fillId="6" borderId="9" xfId="0" applyFont="1" applyFill="1" applyBorder="1" applyAlignment="1">
      <alignment horizontal="center" vertical="center" shrinkToFit="1"/>
    </xf>
    <xf numFmtId="0" fontId="44" fillId="6" borderId="9" xfId="0" applyFont="1" applyFill="1" applyBorder="1" applyAlignment="1">
      <alignment horizontal="center" vertical="center"/>
    </xf>
    <xf numFmtId="0" fontId="44" fillId="6" borderId="22" xfId="0" applyFont="1" applyFill="1" applyBorder="1" applyAlignment="1">
      <alignment horizontal="center" vertical="center" wrapText="1" shrinkToFit="1"/>
    </xf>
    <xf numFmtId="1" fontId="26" fillId="6" borderId="36" xfId="1" applyNumberFormat="1" applyFont="1" applyFill="1" applyBorder="1" applyAlignment="1">
      <alignment horizontal="right" vertical="center"/>
    </xf>
    <xf numFmtId="0" fontId="38" fillId="6" borderId="36" xfId="0" applyFont="1" applyFill="1" applyBorder="1" applyAlignment="1">
      <alignment horizontal="right" vertical="center"/>
    </xf>
    <xf numFmtId="0" fontId="60" fillId="6" borderId="22" xfId="0" applyFont="1" applyFill="1" applyBorder="1" applyAlignment="1">
      <alignment horizontal="right" vertical="center" shrinkToFit="1"/>
    </xf>
    <xf numFmtId="0" fontId="22" fillId="4" borderId="4" xfId="0" applyFont="1" applyFill="1" applyBorder="1" applyAlignment="1">
      <alignment vertical="center" shrinkToFit="1"/>
    </xf>
    <xf numFmtId="0" fontId="9" fillId="6" borderId="22" xfId="0" applyFont="1" applyFill="1" applyBorder="1" applyAlignment="1">
      <alignment horizontal="right" vertical="center"/>
    </xf>
    <xf numFmtId="0" fontId="9" fillId="6" borderId="9" xfId="0" applyFont="1" applyFill="1" applyBorder="1" applyAlignment="1">
      <alignment horizontal="right" vertical="center"/>
    </xf>
    <xf numFmtId="0" fontId="46" fillId="6" borderId="22" xfId="0" applyFont="1" applyFill="1" applyBorder="1" applyAlignment="1">
      <alignment vertical="center" shrinkToFit="1"/>
    </xf>
    <xf numFmtId="0" fontId="35" fillId="4" borderId="10" xfId="0" applyFont="1" applyFill="1" applyBorder="1" applyAlignment="1">
      <alignment vertical="center" wrapText="1" shrinkToFit="1"/>
    </xf>
    <xf numFmtId="0" fontId="42" fillId="6" borderId="22" xfId="0" applyFont="1" applyFill="1" applyBorder="1" applyAlignment="1">
      <alignment vertical="center" shrinkToFit="1"/>
    </xf>
    <xf numFmtId="0" fontId="43" fillId="6" borderId="9" xfId="0" applyFont="1" applyFill="1" applyBorder="1" applyAlignment="1">
      <alignment horizontal="right" vertical="center" shrinkToFit="1"/>
    </xf>
    <xf numFmtId="1" fontId="28" fillId="6" borderId="4" xfId="0" applyNumberFormat="1" applyFont="1" applyFill="1" applyBorder="1" applyAlignment="1">
      <alignment horizontal="right" vertical="center"/>
    </xf>
    <xf numFmtId="8" fontId="24" fillId="5" borderId="37" xfId="0" applyNumberFormat="1" applyFont="1" applyFill="1" applyBorder="1" applyAlignment="1">
      <alignment horizontal="center" vertical="center"/>
    </xf>
    <xf numFmtId="0" fontId="28" fillId="6" borderId="3" xfId="0" applyFont="1" applyFill="1" applyBorder="1" applyAlignment="1">
      <alignment horizontal="right" vertical="center"/>
    </xf>
    <xf numFmtId="0" fontId="30" fillId="0" borderId="6" xfId="0" applyFont="1" applyBorder="1" applyAlignment="1">
      <alignment horizontal="left" vertical="center"/>
    </xf>
    <xf numFmtId="1" fontId="66" fillId="6" borderId="12" xfId="0" applyNumberFormat="1" applyFont="1" applyFill="1" applyBorder="1" applyAlignment="1">
      <alignment vertical="center"/>
    </xf>
    <xf numFmtId="0" fontId="28" fillId="3" borderId="9" xfId="0" applyFont="1" applyFill="1" applyBorder="1" applyAlignment="1">
      <alignment vertical="center" shrinkToFit="1"/>
    </xf>
    <xf numFmtId="1" fontId="28" fillId="6" borderId="36" xfId="0" applyNumberFormat="1" applyFont="1" applyFill="1" applyBorder="1" applyAlignment="1">
      <alignment horizontal="right" vertical="center"/>
    </xf>
    <xf numFmtId="2" fontId="26" fillId="6" borderId="36" xfId="0" applyNumberFormat="1" applyFont="1" applyFill="1" applyBorder="1" applyAlignment="1">
      <alignment horizontal="right" vertical="center" wrapText="1" shrinkToFit="1"/>
    </xf>
    <xf numFmtId="2" fontId="26" fillId="6" borderId="36" xfId="0" applyNumberFormat="1" applyFont="1" applyFill="1" applyBorder="1" applyAlignment="1">
      <alignment horizontal="right" vertical="center" shrinkToFit="1"/>
    </xf>
    <xf numFmtId="43" fontId="26" fillId="6" borderId="36" xfId="1" applyFont="1" applyFill="1" applyBorder="1" applyAlignment="1">
      <alignment horizontal="right" vertical="center" shrinkToFit="1"/>
    </xf>
    <xf numFmtId="1" fontId="28" fillId="6" borderId="7" xfId="0" applyNumberFormat="1" applyFont="1" applyFill="1" applyBorder="1" applyAlignment="1">
      <alignment vertical="center"/>
    </xf>
    <xf numFmtId="1" fontId="28" fillId="6" borderId="22" xfId="0" applyNumberFormat="1" applyFont="1" applyFill="1" applyBorder="1" applyAlignment="1">
      <alignment vertical="center"/>
    </xf>
    <xf numFmtId="1" fontId="28" fillId="6" borderId="9" xfId="0" applyNumberFormat="1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50" fillId="3" borderId="0" xfId="0" applyFont="1" applyFill="1" applyAlignment="1">
      <alignment horizontal="left" vertical="center" wrapText="1" shrinkToFit="1"/>
    </xf>
    <xf numFmtId="49" fontId="25" fillId="6" borderId="12" xfId="0" applyNumberFormat="1" applyFont="1" applyFill="1" applyBorder="1" applyAlignment="1">
      <alignment horizontal="left"/>
    </xf>
    <xf numFmtId="49" fontId="25" fillId="6" borderId="36" xfId="0" applyNumberFormat="1" applyFont="1" applyFill="1" applyBorder="1" applyAlignment="1">
      <alignment horizontal="left"/>
    </xf>
    <xf numFmtId="1" fontId="25" fillId="6" borderId="12" xfId="0" applyNumberFormat="1" applyFont="1" applyFill="1" applyBorder="1" applyAlignment="1">
      <alignment horizontal="left" vertical="center"/>
    </xf>
    <xf numFmtId="1" fontId="25" fillId="6" borderId="36" xfId="0" applyNumberFormat="1" applyFont="1" applyFill="1" applyBorder="1" applyAlignment="1">
      <alignment horizontal="left" vertical="center"/>
    </xf>
    <xf numFmtId="0" fontId="7" fillId="6" borderId="36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6" borderId="36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1" fontId="28" fillId="6" borderId="12" xfId="0" applyNumberFormat="1" applyFont="1" applyFill="1" applyBorder="1" applyAlignment="1">
      <alignment vertical="center"/>
    </xf>
    <xf numFmtId="1" fontId="28" fillId="6" borderId="36" xfId="0" applyNumberFormat="1" applyFont="1" applyFill="1" applyBorder="1" applyAlignment="1">
      <alignment vertical="center"/>
    </xf>
    <xf numFmtId="1" fontId="28" fillId="6" borderId="10" xfId="0" applyNumberFormat="1" applyFont="1" applyFill="1" applyBorder="1" applyAlignment="1">
      <alignment vertical="center"/>
    </xf>
    <xf numFmtId="1" fontId="66" fillId="6" borderId="36" xfId="0" applyNumberFormat="1" applyFont="1" applyFill="1" applyBorder="1" applyAlignment="1">
      <alignment vertical="center"/>
    </xf>
    <xf numFmtId="1" fontId="28" fillId="6" borderId="10" xfId="0" applyNumberFormat="1" applyFont="1" applyFill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2" fillId="0" borderId="36" xfId="0" applyFont="1" applyBorder="1" applyAlignment="1">
      <alignment vertical="center"/>
    </xf>
    <xf numFmtId="0" fontId="0" fillId="0" borderId="10" xfId="0" applyBorder="1" applyAlignment="1">
      <alignment vertical="center"/>
    </xf>
    <xf numFmtId="1" fontId="25" fillId="0" borderId="12" xfId="0" applyNumberFormat="1" applyFont="1" applyBorder="1" applyAlignment="1">
      <alignment horizontal="left" vertical="center"/>
    </xf>
    <xf numFmtId="0" fontId="11" fillId="6" borderId="10" xfId="0" applyFont="1" applyFill="1" applyBorder="1" applyAlignment="1">
      <alignment vertical="center"/>
    </xf>
    <xf numFmtId="8" fontId="24" fillId="5" borderId="5" xfId="0" applyNumberFormat="1" applyFont="1" applyFill="1" applyBorder="1" applyAlignment="1">
      <alignment horizontal="center" vertical="center"/>
    </xf>
    <xf numFmtId="0" fontId="0" fillId="6" borderId="22" xfId="0" applyFill="1" applyBorder="1" applyAlignment="1">
      <alignment vertical="center"/>
    </xf>
    <xf numFmtId="0" fontId="23" fillId="0" borderId="3" xfId="2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1" fontId="25" fillId="0" borderId="36" xfId="0" applyNumberFormat="1" applyFont="1" applyBorder="1" applyAlignment="1">
      <alignment horizontal="left" vertical="center"/>
    </xf>
    <xf numFmtId="0" fontId="32" fillId="4" borderId="4" xfId="0" applyFont="1" applyFill="1" applyBorder="1" applyAlignment="1">
      <alignment horizontal="left" vertical="center" shrinkToFit="1"/>
    </xf>
    <xf numFmtId="0" fontId="45" fillId="0" borderId="22" xfId="0" applyFont="1" applyBorder="1" applyAlignment="1">
      <alignment vertical="center"/>
    </xf>
    <xf numFmtId="0" fontId="46" fillId="4" borderId="4" xfId="0" applyFont="1" applyFill="1" applyBorder="1" applyAlignment="1">
      <alignment horizontal="center" vertical="center" shrinkToFit="1"/>
    </xf>
    <xf numFmtId="2" fontId="25" fillId="0" borderId="10" xfId="0" applyNumberFormat="1" applyFont="1" applyBorder="1" applyAlignment="1">
      <alignment horizontal="left" vertical="center"/>
    </xf>
    <xf numFmtId="0" fontId="48" fillId="6" borderId="1" xfId="0" applyFont="1" applyFill="1" applyBorder="1" applyAlignment="1">
      <alignment horizontal="right" vertical="center" shrinkToFit="1"/>
    </xf>
    <xf numFmtId="1" fontId="26" fillId="0" borderId="3" xfId="0" applyNumberFormat="1" applyFont="1" applyBorder="1" applyAlignment="1">
      <alignment horizontal="right" vertical="center"/>
    </xf>
    <xf numFmtId="8" fontId="72" fillId="5" borderId="5" xfId="0" applyNumberFormat="1" applyFont="1" applyFill="1" applyBorder="1" applyAlignment="1">
      <alignment horizontal="center" vertical="center"/>
    </xf>
    <xf numFmtId="8" fontId="72" fillId="5" borderId="36" xfId="0" applyNumberFormat="1" applyFont="1" applyFill="1" applyBorder="1" applyAlignment="1">
      <alignment horizontal="center" vertical="center"/>
    </xf>
    <xf numFmtId="8" fontId="71" fillId="5" borderId="12" xfId="0" applyNumberFormat="1" applyFont="1" applyFill="1" applyBorder="1" applyAlignment="1">
      <alignment horizontal="center" vertical="center"/>
    </xf>
    <xf numFmtId="0" fontId="69" fillId="6" borderId="1" xfId="0" applyFont="1" applyFill="1" applyBorder="1" applyAlignment="1">
      <alignment vertical="center" shrinkToFit="1"/>
    </xf>
    <xf numFmtId="8" fontId="24" fillId="5" borderId="0" xfId="0" applyNumberFormat="1" applyFont="1" applyFill="1" applyAlignment="1">
      <alignment horizontal="center" vertical="center"/>
    </xf>
    <xf numFmtId="1" fontId="28" fillId="6" borderId="1" xfId="0" applyNumberFormat="1" applyFont="1" applyFill="1" applyBorder="1" applyAlignment="1">
      <alignment horizontal="right" vertical="center"/>
    </xf>
    <xf numFmtId="0" fontId="69" fillId="6" borderId="1" xfId="0" applyFont="1" applyFill="1" applyBorder="1" applyAlignment="1">
      <alignment vertical="center"/>
    </xf>
    <xf numFmtId="0" fontId="28" fillId="3" borderId="10" xfId="0" applyFont="1" applyFill="1" applyBorder="1" applyAlignment="1">
      <alignment horizontal="right" vertical="center"/>
    </xf>
    <xf numFmtId="0" fontId="63" fillId="0" borderId="1" xfId="0" applyFont="1" applyBorder="1" applyAlignment="1">
      <alignment vertical="center"/>
    </xf>
    <xf numFmtId="0" fontId="10" fillId="6" borderId="2" xfId="0" applyFont="1" applyFill="1" applyBorder="1" applyAlignment="1">
      <alignment horizontal="right"/>
    </xf>
    <xf numFmtId="1" fontId="10" fillId="6" borderId="2" xfId="0" applyNumberFormat="1" applyFont="1" applyFill="1" applyBorder="1" applyAlignment="1">
      <alignment horizontal="right" vertical="center"/>
    </xf>
    <xf numFmtId="0" fontId="10" fillId="6" borderId="2" xfId="0" applyFont="1" applyFill="1" applyBorder="1" applyAlignment="1">
      <alignment horizontal="right" vertical="center"/>
    </xf>
    <xf numFmtId="0" fontId="53" fillId="0" borderId="1" xfId="0" applyFont="1" applyBorder="1" applyAlignment="1">
      <alignment horizontal="center" vertical="center"/>
    </xf>
    <xf numFmtId="0" fontId="11" fillId="0" borderId="2" xfId="0" applyFont="1" applyBorder="1"/>
    <xf numFmtId="1" fontId="26" fillId="0" borderId="2" xfId="0" applyNumberFormat="1" applyFont="1" applyBorder="1" applyAlignment="1">
      <alignment horizontal="right" vertical="center"/>
    </xf>
    <xf numFmtId="1" fontId="25" fillId="0" borderId="4" xfId="0" applyNumberFormat="1" applyFont="1" applyBorder="1" applyAlignment="1">
      <alignment horizontal="left" vertical="center"/>
    </xf>
    <xf numFmtId="0" fontId="46" fillId="4" borderId="7" xfId="0" applyFont="1" applyFill="1" applyBorder="1" applyAlignment="1">
      <alignment horizontal="center" vertical="center" shrinkToFit="1"/>
    </xf>
    <xf numFmtId="0" fontId="7" fillId="0" borderId="9" xfId="0" applyFont="1" applyBorder="1" applyAlignment="1">
      <alignment vertical="center"/>
    </xf>
    <xf numFmtId="2" fontId="25" fillId="6" borderId="12" xfId="0" applyNumberFormat="1" applyFont="1" applyFill="1" applyBorder="1" applyAlignment="1">
      <alignment horizontal="left" vertical="center"/>
    </xf>
    <xf numFmtId="2" fontId="25" fillId="6" borderId="36" xfId="0" applyNumberFormat="1" applyFont="1" applyFill="1" applyBorder="1" applyAlignment="1">
      <alignment horizontal="left" vertical="center"/>
    </xf>
    <xf numFmtId="1" fontId="26" fillId="6" borderId="36" xfId="0" applyNumberFormat="1" applyFont="1" applyFill="1" applyBorder="1" applyAlignment="1">
      <alignment horizontal="right" vertical="center"/>
    </xf>
    <xf numFmtId="0" fontId="11" fillId="6" borderId="36" xfId="0" applyFont="1" applyFill="1" applyBorder="1" applyAlignment="1">
      <alignment horizontal="right" vertical="center"/>
    </xf>
    <xf numFmtId="0" fontId="11" fillId="6" borderId="10" xfId="0" applyFont="1" applyFill="1" applyBorder="1" applyAlignment="1">
      <alignment horizontal="right" vertical="center"/>
    </xf>
    <xf numFmtId="0" fontId="46" fillId="4" borderId="22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38" fillId="6" borderId="36" xfId="0" applyFont="1" applyFill="1" applyBorder="1" applyAlignment="1">
      <alignment vertical="center"/>
    </xf>
    <xf numFmtId="0" fontId="38" fillId="6" borderId="10" xfId="0" applyFont="1" applyFill="1" applyBorder="1" applyAlignment="1">
      <alignment vertical="center"/>
    </xf>
    <xf numFmtId="0" fontId="75" fillId="6" borderId="22" xfId="0" applyFont="1" applyFill="1" applyBorder="1" applyAlignment="1">
      <alignment horizontal="center" vertical="center" shrinkToFit="1"/>
    </xf>
    <xf numFmtId="0" fontId="63" fillId="7" borderId="1" xfId="0" applyFont="1" applyFill="1" applyBorder="1" applyAlignment="1">
      <alignment vertical="center"/>
    </xf>
    <xf numFmtId="0" fontId="16" fillId="6" borderId="1" xfId="0" applyFont="1" applyFill="1" applyBorder="1" applyAlignment="1">
      <alignment vertical="center"/>
    </xf>
    <xf numFmtId="0" fontId="75" fillId="6" borderId="1" xfId="0" applyFont="1" applyFill="1" applyBorder="1" applyAlignment="1">
      <alignment horizontal="right" vertical="center" shrinkToFit="1"/>
    </xf>
    <xf numFmtId="1" fontId="26" fillId="6" borderId="2" xfId="0" applyNumberFormat="1" applyFont="1" applyFill="1" applyBorder="1" applyAlignment="1">
      <alignment horizontal="right" vertical="center"/>
    </xf>
    <xf numFmtId="8" fontId="24" fillId="5" borderId="5" xfId="0" applyNumberFormat="1" applyFont="1" applyFill="1" applyBorder="1" applyAlignment="1">
      <alignment horizontal="center" wrapText="1"/>
    </xf>
    <xf numFmtId="8" fontId="72" fillId="5" borderId="4" xfId="0" applyNumberFormat="1" applyFont="1" applyFill="1" applyBorder="1" applyAlignment="1">
      <alignment horizontal="center" wrapText="1"/>
    </xf>
    <xf numFmtId="0" fontId="69" fillId="6" borderId="1" xfId="0" applyFont="1" applyFill="1" applyBorder="1" applyAlignment="1">
      <alignment horizontal="left" vertical="center"/>
    </xf>
    <xf numFmtId="0" fontId="54" fillId="6" borderId="2" xfId="0" applyFont="1" applyFill="1" applyBorder="1" applyAlignment="1">
      <alignment horizontal="right" vertical="center"/>
    </xf>
    <xf numFmtId="0" fontId="58" fillId="7" borderId="9" xfId="0" applyFont="1" applyFill="1" applyBorder="1" applyAlignment="1">
      <alignment vertical="center" shrinkToFit="1"/>
    </xf>
    <xf numFmtId="0" fontId="58" fillId="6" borderId="9" xfId="0" applyFont="1" applyFill="1" applyBorder="1" applyAlignment="1">
      <alignment vertical="center" shrinkToFit="1"/>
    </xf>
    <xf numFmtId="8" fontId="72" fillId="5" borderId="0" xfId="0" applyNumberFormat="1" applyFont="1" applyFill="1" applyAlignment="1">
      <alignment horizontal="center" vertical="center"/>
    </xf>
    <xf numFmtId="0" fontId="38" fillId="7" borderId="36" xfId="0" applyFont="1" applyFill="1" applyBorder="1" applyAlignment="1">
      <alignment horizontal="right" vertical="center"/>
    </xf>
    <xf numFmtId="0" fontId="38" fillId="8" borderId="36" xfId="0" applyFont="1" applyFill="1" applyBorder="1" applyAlignment="1">
      <alignment horizontal="right" vertical="center"/>
    </xf>
    <xf numFmtId="0" fontId="0" fillId="7" borderId="36" xfId="0" applyFill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67" fillId="0" borderId="1" xfId="0" applyFont="1" applyBorder="1" applyAlignment="1">
      <alignment horizontal="center" vertical="center"/>
    </xf>
    <xf numFmtId="0" fontId="53" fillId="6" borderId="22" xfId="0" applyFont="1" applyFill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8" fillId="8" borderId="1" xfId="0" applyFont="1" applyFill="1" applyBorder="1" applyAlignment="1">
      <alignment horizontal="center" vertical="center"/>
    </xf>
    <xf numFmtId="0" fontId="36" fillId="8" borderId="2" xfId="0" applyFont="1" applyFill="1" applyBorder="1" applyAlignment="1">
      <alignment horizontal="right" vertical="center"/>
    </xf>
    <xf numFmtId="0" fontId="45" fillId="0" borderId="9" xfId="0" applyFont="1" applyBorder="1" applyAlignment="1">
      <alignment vertical="center"/>
    </xf>
    <xf numFmtId="0" fontId="75" fillId="6" borderId="22" xfId="0" applyFont="1" applyFill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75" fillId="7" borderId="22" xfId="0" applyFont="1" applyFill="1" applyBorder="1" applyAlignment="1">
      <alignment horizontal="center" vertical="center"/>
    </xf>
    <xf numFmtId="0" fontId="77" fillId="6" borderId="22" xfId="0" applyFont="1" applyFill="1" applyBorder="1" applyAlignment="1">
      <alignment horizontal="right" vertical="center" shrinkToFit="1"/>
    </xf>
    <xf numFmtId="0" fontId="48" fillId="6" borderId="5" xfId="0" applyFont="1" applyFill="1" applyBorder="1" applyAlignment="1">
      <alignment horizontal="right" vertical="center" shrinkToFit="1"/>
    </xf>
    <xf numFmtId="0" fontId="38" fillId="6" borderId="3" xfId="0" applyFont="1" applyFill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78" fillId="0" borderId="1" xfId="0" applyFont="1" applyBorder="1" applyAlignment="1">
      <alignment horizontal="left" vertical="center"/>
    </xf>
    <xf numFmtId="0" fontId="70" fillId="0" borderId="2" xfId="0" applyFont="1" applyBorder="1" applyAlignment="1">
      <alignment horizontal="center" vertical="center"/>
    </xf>
    <xf numFmtId="0" fontId="79" fillId="0" borderId="2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2" fillId="0" borderId="0" xfId="0" applyFont="1" applyAlignment="1">
      <alignment horizontal="left" vertical="center" wrapText="1"/>
    </xf>
    <xf numFmtId="0" fontId="83" fillId="0" borderId="0" xfId="0" applyFont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4" fillId="0" borderId="0" xfId="0" applyFont="1" applyAlignment="1">
      <alignment horizontal="left" vertical="center" wrapText="1"/>
    </xf>
    <xf numFmtId="49" fontId="76" fillId="6" borderId="37" xfId="0" applyNumberFormat="1" applyFont="1" applyFill="1" applyBorder="1" applyAlignment="1">
      <alignment horizontal="center" vertical="center" wrapText="1"/>
    </xf>
    <xf numFmtId="0" fontId="64" fillId="0" borderId="0" xfId="0" applyFont="1"/>
    <xf numFmtId="0" fontId="87" fillId="0" borderId="0" xfId="2" applyFont="1" applyAlignment="1">
      <alignment horizontal="center" vertical="center"/>
    </xf>
    <xf numFmtId="1" fontId="59" fillId="3" borderId="0" xfId="0" applyNumberFormat="1" applyFont="1" applyFill="1" applyAlignment="1">
      <alignment horizontal="right" vertical="center"/>
    </xf>
    <xf numFmtId="0" fontId="88" fillId="0" borderId="0" xfId="0" applyFont="1" applyAlignment="1">
      <alignment vertical="center"/>
    </xf>
    <xf numFmtId="0" fontId="87" fillId="0" borderId="5" xfId="2" applyFont="1" applyBorder="1" applyAlignment="1">
      <alignment horizontal="center" vertical="center"/>
    </xf>
    <xf numFmtId="1" fontId="59" fillId="0" borderId="5" xfId="0" applyNumberFormat="1" applyFont="1" applyBorder="1" applyAlignment="1">
      <alignment horizontal="right"/>
    </xf>
    <xf numFmtId="1" fontId="59" fillId="0" borderId="0" xfId="0" applyNumberFormat="1" applyFont="1" applyAlignment="1">
      <alignment horizontal="right"/>
    </xf>
    <xf numFmtId="0" fontId="88" fillId="7" borderId="0" xfId="0" applyFont="1" applyFill="1" applyAlignment="1">
      <alignment vertical="center"/>
    </xf>
    <xf numFmtId="0" fontId="64" fillId="0" borderId="5" xfId="0" applyFont="1" applyBorder="1" applyAlignment="1">
      <alignment vertical="center"/>
    </xf>
    <xf numFmtId="1" fontId="67" fillId="0" borderId="0" xfId="0" applyNumberFormat="1" applyFont="1" applyAlignment="1">
      <alignment horizontal="left" vertical="center"/>
    </xf>
    <xf numFmtId="1" fontId="59" fillId="6" borderId="0" xfId="0" applyNumberFormat="1" applyFont="1" applyFill="1" applyAlignment="1">
      <alignment horizontal="right" vertical="center"/>
    </xf>
    <xf numFmtId="2" fontId="67" fillId="0" borderId="0" xfId="0" applyNumberFormat="1" applyFont="1" applyAlignment="1">
      <alignment horizontal="left" vertical="center"/>
    </xf>
    <xf numFmtId="1" fontId="59" fillId="6" borderId="0" xfId="1" applyNumberFormat="1" applyFont="1" applyFill="1" applyBorder="1" applyAlignment="1">
      <alignment horizontal="right" vertical="center"/>
    </xf>
    <xf numFmtId="0" fontId="64" fillId="6" borderId="38" xfId="0" applyFont="1" applyFill="1" applyBorder="1" applyAlignment="1">
      <alignment vertical="center"/>
    </xf>
    <xf numFmtId="1" fontId="59" fillId="6" borderId="5" xfId="0" applyNumberFormat="1" applyFont="1" applyFill="1" applyBorder="1" applyAlignment="1">
      <alignment horizontal="right" vertical="center"/>
    </xf>
    <xf numFmtId="1" fontId="86" fillId="0" borderId="0" xfId="0" applyNumberFormat="1" applyFont="1" applyAlignment="1">
      <alignment horizontal="left"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0" fillId="6" borderId="0" xfId="0" applyFont="1" applyFill="1" applyAlignment="1">
      <alignment vertical="center"/>
    </xf>
    <xf numFmtId="0" fontId="91" fillId="0" borderId="0" xfId="0" applyFont="1" applyAlignment="1">
      <alignment vertical="center"/>
    </xf>
    <xf numFmtId="0" fontId="91" fillId="0" borderId="0" xfId="0" applyFont="1" applyAlignment="1">
      <alignment horizontal="left" vertical="center" wrapText="1"/>
    </xf>
    <xf numFmtId="0" fontId="5" fillId="0" borderId="0" xfId="0" applyFont="1"/>
    <xf numFmtId="0" fontId="92" fillId="0" borderId="0" xfId="0" applyFont="1" applyAlignment="1">
      <alignment vertical="center"/>
    </xf>
    <xf numFmtId="0" fontId="12" fillId="6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76" fillId="0" borderId="6" xfId="0" applyFont="1" applyBorder="1" applyAlignment="1">
      <alignment vertical="center"/>
    </xf>
    <xf numFmtId="0" fontId="76" fillId="0" borderId="6" xfId="0" applyFont="1" applyBorder="1" applyAlignment="1">
      <alignment horizontal="left" vertical="center" wrapText="1"/>
    </xf>
    <xf numFmtId="0" fontId="56" fillId="10" borderId="1" xfId="0" applyFont="1" applyFill="1" applyBorder="1" applyAlignment="1">
      <alignment horizontal="center" vertical="center"/>
    </xf>
    <xf numFmtId="0" fontId="26" fillId="6" borderId="0" xfId="0" applyFont="1" applyFill="1" applyAlignment="1">
      <alignment horizontal="right" vertical="center"/>
    </xf>
    <xf numFmtId="0" fontId="21" fillId="0" borderId="7" xfId="0" applyFont="1" applyBorder="1" applyAlignment="1">
      <alignment horizontal="center" vertical="center"/>
    </xf>
    <xf numFmtId="0" fontId="26" fillId="6" borderId="2" xfId="0" applyFont="1" applyFill="1" applyBorder="1" applyAlignment="1">
      <alignment horizontal="right"/>
    </xf>
    <xf numFmtId="0" fontId="26" fillId="6" borderId="2" xfId="0" applyFont="1" applyFill="1" applyBorder="1" applyAlignment="1">
      <alignment horizontal="right" vertical="center"/>
    </xf>
    <xf numFmtId="0" fontId="0" fillId="0" borderId="5" xfId="0" applyBorder="1"/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20" fillId="3" borderId="2" xfId="0" applyFont="1" applyFill="1" applyBorder="1" applyAlignment="1">
      <alignment horizontal="right" vertical="center"/>
    </xf>
    <xf numFmtId="1" fontId="25" fillId="6" borderId="10" xfId="0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6" borderId="1" xfId="0" applyFont="1" applyFill="1" applyBorder="1" applyAlignment="1">
      <alignment vertical="center"/>
    </xf>
    <xf numFmtId="0" fontId="25" fillId="7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8" fillId="0" borderId="3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1" fontId="26" fillId="0" borderId="1" xfId="0" applyNumberFormat="1" applyFont="1" applyBorder="1" applyAlignment="1">
      <alignment horizontal="right" vertical="center"/>
    </xf>
    <xf numFmtId="0" fontId="38" fillId="0" borderId="36" xfId="0" applyFont="1" applyBorder="1" applyAlignment="1">
      <alignment horizontal="right" vertical="center"/>
    </xf>
    <xf numFmtId="1" fontId="26" fillId="0" borderId="3" xfId="4" applyNumberFormat="1" applyFont="1" applyBorder="1" applyAlignment="1">
      <alignment horizontal="right" vertical="center"/>
    </xf>
    <xf numFmtId="49" fontId="26" fillId="0" borderId="3" xfId="0" applyNumberFormat="1" applyFont="1" applyBorder="1" applyAlignment="1">
      <alignment horizontal="right" vertical="center"/>
    </xf>
    <xf numFmtId="0" fontId="7" fillId="6" borderId="3" xfId="0" applyFont="1" applyFill="1" applyBorder="1" applyAlignment="1">
      <alignment vertical="center"/>
    </xf>
    <xf numFmtId="1" fontId="26" fillId="6" borderId="3" xfId="1" applyNumberFormat="1" applyFont="1" applyFill="1" applyBorder="1" applyAlignment="1">
      <alignment horizontal="right" vertical="center"/>
    </xf>
    <xf numFmtId="0" fontId="38" fillId="0" borderId="3" xfId="0" applyFont="1" applyBorder="1" applyAlignment="1">
      <alignment vertical="center"/>
    </xf>
    <xf numFmtId="0" fontId="38" fillId="6" borderId="3" xfId="0" applyFont="1" applyFill="1" applyBorder="1" applyAlignment="1">
      <alignment vertical="center"/>
    </xf>
    <xf numFmtId="0" fontId="10" fillId="6" borderId="0" xfId="0" applyFont="1" applyFill="1" applyAlignment="1">
      <alignment vertical="center"/>
    </xf>
    <xf numFmtId="164" fontId="69" fillId="6" borderId="38" xfId="0" applyNumberFormat="1" applyFont="1" applyFill="1" applyBorder="1" applyAlignment="1">
      <alignment vertical="center"/>
    </xf>
    <xf numFmtId="0" fontId="38" fillId="6" borderId="2" xfId="0" applyFont="1" applyFill="1" applyBorder="1" applyAlignment="1">
      <alignment vertical="center"/>
    </xf>
    <xf numFmtId="0" fontId="38" fillId="6" borderId="2" xfId="0" applyFont="1" applyFill="1" applyBorder="1" applyAlignment="1">
      <alignment horizontal="right" vertical="center"/>
    </xf>
    <xf numFmtId="0" fontId="26" fillId="6" borderId="0" xfId="0" applyFont="1" applyFill="1" applyAlignment="1">
      <alignment vertical="center"/>
    </xf>
    <xf numFmtId="0" fontId="26" fillId="0" borderId="2" xfId="0" applyFont="1" applyBorder="1" applyAlignment="1">
      <alignment vertical="center"/>
    </xf>
    <xf numFmtId="0" fontId="26" fillId="0" borderId="2" xfId="0" applyFont="1" applyBorder="1" applyAlignment="1">
      <alignment horizontal="right" vertical="center"/>
    </xf>
    <xf numFmtId="49" fontId="26" fillId="0" borderId="2" xfId="0" applyNumberFormat="1" applyFont="1" applyBorder="1" applyAlignment="1">
      <alignment horizontal="right" vertical="center"/>
    </xf>
    <xf numFmtId="164" fontId="84" fillId="6" borderId="37" xfId="0" applyNumberFormat="1" applyFont="1" applyFill="1" applyBorder="1" applyAlignment="1">
      <alignment vertical="center" wrapText="1"/>
    </xf>
    <xf numFmtId="164" fontId="84" fillId="6" borderId="8" xfId="0" applyNumberFormat="1" applyFont="1" applyFill="1" applyBorder="1" applyAlignment="1">
      <alignment vertical="center" wrapText="1"/>
    </xf>
    <xf numFmtId="164" fontId="84" fillId="6" borderId="0" xfId="0" applyNumberFormat="1" applyFont="1" applyFill="1" applyAlignment="1">
      <alignment vertical="center" wrapText="1"/>
    </xf>
    <xf numFmtId="1" fontId="26" fillId="0" borderId="3" xfId="1" applyNumberFormat="1" applyFont="1" applyBorder="1" applyAlignment="1">
      <alignment horizontal="right" vertical="center"/>
    </xf>
    <xf numFmtId="0" fontId="0" fillId="6" borderId="9" xfId="0" applyFill="1" applyBorder="1" applyAlignment="1">
      <alignment vertical="center"/>
    </xf>
    <xf numFmtId="0" fontId="95" fillId="0" borderId="10" xfId="0" applyFont="1" applyBorder="1" applyAlignment="1">
      <alignment horizontal="right"/>
    </xf>
    <xf numFmtId="0" fontId="56" fillId="7" borderId="7" xfId="0" applyFont="1" applyFill="1" applyBorder="1" applyAlignment="1">
      <alignment horizontal="center" vertical="center"/>
    </xf>
    <xf numFmtId="0" fontId="36" fillId="7" borderId="5" xfId="0" applyFont="1" applyFill="1" applyBorder="1" applyAlignment="1">
      <alignment horizontal="right" vertical="center"/>
    </xf>
    <xf numFmtId="0" fontId="16" fillId="7" borderId="7" xfId="0" applyFont="1" applyFill="1" applyBorder="1" applyAlignment="1">
      <alignment vertical="center" shrinkToFit="1"/>
    </xf>
    <xf numFmtId="0" fontId="44" fillId="6" borderId="7" xfId="0" applyFont="1" applyFill="1" applyBorder="1" applyAlignment="1">
      <alignment horizontal="center" vertical="center" shrinkToFit="1"/>
    </xf>
    <xf numFmtId="0" fontId="45" fillId="0" borderId="7" xfId="0" applyFont="1" applyBorder="1"/>
    <xf numFmtId="0" fontId="11" fillId="6" borderId="36" xfId="0" applyFont="1" applyFill="1" applyBorder="1" applyAlignment="1">
      <alignment horizontal="right"/>
    </xf>
    <xf numFmtId="0" fontId="0" fillId="6" borderId="36" xfId="0" applyFill="1" applyBorder="1"/>
    <xf numFmtId="0" fontId="2" fillId="6" borderId="36" xfId="0" applyFont="1" applyFill="1" applyBorder="1" applyAlignment="1">
      <alignment vertical="center"/>
    </xf>
    <xf numFmtId="0" fontId="0" fillId="6" borderId="10" xfId="0" applyFill="1" applyBorder="1"/>
    <xf numFmtId="0" fontId="56" fillId="7" borderId="22" xfId="0" applyFont="1" applyFill="1" applyBorder="1" applyAlignment="1">
      <alignment horizontal="center" vertical="center"/>
    </xf>
    <xf numFmtId="0" fontId="36" fillId="7" borderId="0" xfId="0" applyFont="1" applyFill="1" applyAlignment="1">
      <alignment horizontal="right" vertical="center"/>
    </xf>
    <xf numFmtId="0" fontId="16" fillId="0" borderId="2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6" fillId="6" borderId="36" xfId="0" applyFont="1" applyFill="1" applyBorder="1" applyAlignment="1">
      <alignment horizontal="right" vertical="center"/>
    </xf>
    <xf numFmtId="0" fontId="26" fillId="6" borderId="3" xfId="0" applyFont="1" applyFill="1" applyBorder="1" applyAlignment="1">
      <alignment horizontal="right" vertical="center"/>
    </xf>
    <xf numFmtId="1" fontId="68" fillId="6" borderId="3" xfId="0" applyNumberFormat="1" applyFont="1" applyFill="1" applyBorder="1" applyAlignment="1">
      <alignment horizontal="right" vertical="center"/>
    </xf>
    <xf numFmtId="0" fontId="11" fillId="6" borderId="3" xfId="0" applyFont="1" applyFill="1" applyBorder="1" applyAlignment="1">
      <alignment vertical="center"/>
    </xf>
    <xf numFmtId="1" fontId="10" fillId="6" borderId="3" xfId="0" applyNumberFormat="1" applyFont="1" applyFill="1" applyBorder="1" applyAlignment="1">
      <alignment horizontal="right" vertical="center"/>
    </xf>
    <xf numFmtId="0" fontId="44" fillId="6" borderId="1" xfId="0" applyFont="1" applyFill="1" applyBorder="1" applyAlignment="1">
      <alignment horizontal="right" vertical="center"/>
    </xf>
    <xf numFmtId="0" fontId="26" fillId="0" borderId="3" xfId="0" applyFont="1" applyBorder="1" applyAlignment="1">
      <alignment horizontal="right" vertical="center"/>
    </xf>
    <xf numFmtId="0" fontId="35" fillId="4" borderId="36" xfId="0" applyFont="1" applyFill="1" applyBorder="1" applyAlignment="1">
      <alignment vertical="center" wrapText="1" shrinkToFit="1"/>
    </xf>
    <xf numFmtId="8" fontId="71" fillId="5" borderId="37" xfId="0" applyNumberFormat="1" applyFont="1" applyFill="1" applyBorder="1" applyAlignment="1">
      <alignment horizontal="center" vertical="center"/>
    </xf>
    <xf numFmtId="49" fontId="76" fillId="6" borderId="12" xfId="0" applyNumberFormat="1" applyFont="1" applyFill="1" applyBorder="1" applyAlignment="1">
      <alignment horizontal="center" vertical="center" wrapText="1"/>
    </xf>
    <xf numFmtId="0" fontId="83" fillId="0" borderId="5" xfId="0" applyFont="1" applyBorder="1" applyAlignment="1">
      <alignment horizontal="left" vertical="center" wrapText="1"/>
    </xf>
    <xf numFmtId="49" fontId="76" fillId="0" borderId="37" xfId="0" applyNumberFormat="1" applyFont="1" applyBorder="1" applyAlignment="1">
      <alignment horizontal="center" vertical="center" wrapText="1"/>
    </xf>
    <xf numFmtId="49" fontId="76" fillId="0" borderId="38" xfId="0" applyNumberFormat="1" applyFont="1" applyBorder="1" applyAlignment="1">
      <alignment horizontal="center" vertical="center" wrapText="1"/>
    </xf>
    <xf numFmtId="0" fontId="52" fillId="6" borderId="1" xfId="0" applyFont="1" applyFill="1" applyBorder="1" applyAlignment="1">
      <alignment horizontal="center" vertical="center" shrinkToFit="1"/>
    </xf>
    <xf numFmtId="49" fontId="25" fillId="0" borderId="3" xfId="0" applyNumberFormat="1" applyFont="1" applyBorder="1" applyAlignment="1">
      <alignment horizontal="left"/>
    </xf>
    <xf numFmtId="0" fontId="58" fillId="6" borderId="1" xfId="0" applyFont="1" applyFill="1" applyBorder="1"/>
    <xf numFmtId="164" fontId="86" fillId="0" borderId="38" xfId="0" applyNumberFormat="1" applyFont="1" applyBorder="1" applyAlignment="1">
      <alignment horizontal="center" vertical="center"/>
    </xf>
    <xf numFmtId="0" fontId="30" fillId="10" borderId="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vertical="center"/>
    </xf>
    <xf numFmtId="0" fontId="7" fillId="6" borderId="22" xfId="0" applyFont="1" applyFill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69" fillId="0" borderId="1" xfId="0" applyFont="1" applyBorder="1" applyAlignment="1">
      <alignment vertical="center"/>
    </xf>
    <xf numFmtId="0" fontId="69" fillId="0" borderId="9" xfId="0" applyFont="1" applyBorder="1" applyAlignment="1">
      <alignment horizontal="left" vertical="center"/>
    </xf>
    <xf numFmtId="0" fontId="69" fillId="0" borderId="1" xfId="0" applyFont="1" applyBorder="1" applyAlignment="1">
      <alignment horizontal="left" vertical="center"/>
    </xf>
    <xf numFmtId="0" fontId="39" fillId="6" borderId="9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right" vertical="center"/>
    </xf>
    <xf numFmtId="0" fontId="45" fillId="0" borderId="22" xfId="0" applyFont="1" applyBorder="1"/>
    <xf numFmtId="0" fontId="0" fillId="0" borderId="36" xfId="0" applyBorder="1"/>
    <xf numFmtId="0" fontId="29" fillId="3" borderId="1" xfId="0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2" fillId="0" borderId="7" xfId="0" applyFont="1" applyBorder="1" applyAlignment="1">
      <alignment horizontal="left" vertical="center" wrapText="1"/>
    </xf>
    <xf numFmtId="0" fontId="82" fillId="0" borderId="12" xfId="0" applyFont="1" applyBorder="1" applyAlignment="1">
      <alignment horizontal="left" vertical="center" wrapText="1"/>
    </xf>
    <xf numFmtId="0" fontId="82" fillId="0" borderId="9" xfId="0" applyFont="1" applyBorder="1" applyAlignment="1">
      <alignment horizontal="left" vertical="center" wrapText="1"/>
    </xf>
    <xf numFmtId="0" fontId="82" fillId="0" borderId="10" xfId="0" applyFont="1" applyBorder="1" applyAlignment="1">
      <alignment horizontal="left" vertical="center" wrapText="1"/>
    </xf>
    <xf numFmtId="0" fontId="83" fillId="0" borderId="7" xfId="0" applyFont="1" applyBorder="1" applyAlignment="1">
      <alignment horizontal="left" vertical="center" wrapText="1"/>
    </xf>
    <xf numFmtId="0" fontId="83" fillId="0" borderId="5" xfId="0" applyFont="1" applyBorder="1" applyAlignment="1">
      <alignment horizontal="left" vertical="center" wrapText="1"/>
    </xf>
    <xf numFmtId="0" fontId="83" fillId="0" borderId="9" xfId="0" applyFont="1" applyBorder="1" applyAlignment="1">
      <alignment horizontal="left" vertical="center" wrapText="1"/>
    </xf>
    <xf numFmtId="0" fontId="83" fillId="0" borderId="4" xfId="0" applyFont="1" applyBorder="1" applyAlignment="1">
      <alignment horizontal="left" vertical="center" wrapText="1"/>
    </xf>
    <xf numFmtId="1" fontId="28" fillId="3" borderId="2" xfId="0" applyNumberFormat="1" applyFont="1" applyFill="1" applyBorder="1" applyAlignment="1">
      <alignment horizontal="right" vertical="center"/>
    </xf>
    <xf numFmtId="1" fontId="28" fillId="3" borderId="3" xfId="0" applyNumberFormat="1" applyFont="1" applyFill="1" applyBorder="1" applyAlignment="1">
      <alignment horizontal="right" vertical="center"/>
    </xf>
    <xf numFmtId="164" fontId="86" fillId="0" borderId="37" xfId="0" applyNumberFormat="1" applyFont="1" applyBorder="1" applyAlignment="1">
      <alignment horizontal="center" vertical="center"/>
    </xf>
    <xf numFmtId="164" fontId="86" fillId="0" borderId="8" xfId="0" applyNumberFormat="1" applyFont="1" applyBorder="1" applyAlignment="1">
      <alignment horizontal="center" vertical="center"/>
    </xf>
    <xf numFmtId="0" fontId="32" fillId="4" borderId="7" xfId="0" applyFont="1" applyFill="1" applyBorder="1" applyAlignment="1">
      <alignment horizontal="left" vertical="center" shrinkToFit="1"/>
    </xf>
    <xf numFmtId="0" fontId="32" fillId="4" borderId="5" xfId="0" applyFont="1" applyFill="1" applyBorder="1" applyAlignment="1">
      <alignment horizontal="left" vertical="center" shrinkToFit="1"/>
    </xf>
    <xf numFmtId="1" fontId="28" fillId="3" borderId="1" xfId="0" applyNumberFormat="1" applyFont="1" applyFill="1" applyBorder="1" applyAlignment="1">
      <alignment horizontal="right" vertical="center"/>
    </xf>
    <xf numFmtId="164" fontId="84" fillId="6" borderId="37" xfId="0" applyNumberFormat="1" applyFont="1" applyFill="1" applyBorder="1" applyAlignment="1">
      <alignment horizontal="center" vertical="center" wrapText="1"/>
    </xf>
    <xf numFmtId="164" fontId="84" fillId="6" borderId="38" xfId="0" applyNumberFormat="1" applyFont="1" applyFill="1" applyBorder="1" applyAlignment="1">
      <alignment horizontal="center" vertical="center" wrapText="1"/>
    </xf>
    <xf numFmtId="164" fontId="84" fillId="6" borderId="8" xfId="0" applyNumberFormat="1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vertical="center" shrinkToFit="1"/>
    </xf>
    <xf numFmtId="0" fontId="32" fillId="4" borderId="5" xfId="0" applyFont="1" applyFill="1" applyBorder="1" applyAlignment="1">
      <alignment vertical="center" shrinkToFit="1"/>
    </xf>
    <xf numFmtId="0" fontId="79" fillId="4" borderId="1" xfId="0" applyFont="1" applyFill="1" applyBorder="1" applyAlignment="1">
      <alignment horizontal="center" vertical="center" shrinkToFit="1"/>
    </xf>
    <xf numFmtId="0" fontId="79" fillId="4" borderId="3" xfId="0" applyFont="1" applyFill="1" applyBorder="1" applyAlignment="1">
      <alignment horizontal="center" vertical="center" shrinkToFit="1"/>
    </xf>
    <xf numFmtId="49" fontId="76" fillId="6" borderId="37" xfId="0" applyNumberFormat="1" applyFont="1" applyFill="1" applyBorder="1" applyAlignment="1">
      <alignment horizontal="center" vertical="center" wrapText="1"/>
    </xf>
    <xf numFmtId="49" fontId="76" fillId="6" borderId="8" xfId="0" applyNumberFormat="1" applyFont="1" applyFill="1" applyBorder="1" applyAlignment="1">
      <alignment horizontal="center" vertical="center" wrapText="1"/>
    </xf>
    <xf numFmtId="164" fontId="86" fillId="6" borderId="37" xfId="0" applyNumberFormat="1" applyFont="1" applyFill="1" applyBorder="1" applyAlignment="1">
      <alignment horizontal="center" vertical="center" wrapText="1"/>
    </xf>
    <xf numFmtId="164" fontId="86" fillId="6" borderId="38" xfId="0" applyNumberFormat="1" applyFont="1" applyFill="1" applyBorder="1" applyAlignment="1">
      <alignment horizontal="center" vertical="center" wrapText="1"/>
    </xf>
    <xf numFmtId="164" fontId="86" fillId="6" borderId="8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1" fillId="0" borderId="36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1" fillId="0" borderId="5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70" fillId="4" borderId="7" xfId="0" applyFont="1" applyFill="1" applyBorder="1" applyAlignment="1">
      <alignment horizontal="center" vertical="center" shrinkToFit="1"/>
    </xf>
    <xf numFmtId="0" fontId="70" fillId="4" borderId="5" xfId="0" applyFont="1" applyFill="1" applyBorder="1" applyAlignment="1">
      <alignment horizontal="center" vertical="center" shrinkToFit="1"/>
    </xf>
    <xf numFmtId="0" fontId="94" fillId="0" borderId="7" xfId="0" applyFont="1" applyBorder="1" applyAlignment="1">
      <alignment horizontal="center" vertical="center" wrapText="1"/>
    </xf>
    <xf numFmtId="0" fontId="94" fillId="0" borderId="12" xfId="0" applyFont="1" applyBorder="1" applyAlignment="1">
      <alignment horizontal="center" vertical="center" wrapText="1"/>
    </xf>
    <xf numFmtId="0" fontId="94" fillId="0" borderId="9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93" fillId="0" borderId="7" xfId="0" applyFont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 wrapText="1"/>
    </xf>
    <xf numFmtId="0" fontId="93" fillId="0" borderId="9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76" fillId="0" borderId="37" xfId="0" applyFont="1" applyBorder="1" applyAlignment="1">
      <alignment horizontal="center" vertical="center" wrapText="1"/>
    </xf>
    <xf numFmtId="0" fontId="76" fillId="0" borderId="8" xfId="0" applyFont="1" applyBorder="1" applyAlignment="1">
      <alignment horizontal="center" vertical="center" wrapText="1"/>
    </xf>
    <xf numFmtId="0" fontId="80" fillId="3" borderId="1" xfId="0" applyFont="1" applyFill="1" applyBorder="1" applyAlignment="1">
      <alignment horizontal="center" vertical="center"/>
    </xf>
    <xf numFmtId="0" fontId="80" fillId="3" borderId="3" xfId="0" applyFont="1" applyFill="1" applyBorder="1" applyAlignment="1">
      <alignment horizontal="center" vertical="center"/>
    </xf>
    <xf numFmtId="0" fontId="46" fillId="4" borderId="1" xfId="0" applyFont="1" applyFill="1" applyBorder="1" applyAlignment="1">
      <alignment horizontal="left" vertical="center" shrinkToFit="1"/>
    </xf>
    <xf numFmtId="0" fontId="46" fillId="4" borderId="3" xfId="0" applyFont="1" applyFill="1" applyBorder="1" applyAlignment="1">
      <alignment horizontal="left" vertical="center" shrinkToFit="1"/>
    </xf>
    <xf numFmtId="0" fontId="29" fillId="3" borderId="9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32" fillId="4" borderId="30" xfId="0" applyFont="1" applyFill="1" applyBorder="1" applyAlignment="1">
      <alignment horizontal="left" vertical="center" shrinkToFit="1"/>
    </xf>
    <xf numFmtId="0" fontId="32" fillId="4" borderId="31" xfId="0" applyFont="1" applyFill="1" applyBorder="1" applyAlignment="1">
      <alignment horizontal="left" vertical="center" shrinkToFit="1"/>
    </xf>
    <xf numFmtId="0" fontId="32" fillId="4" borderId="32" xfId="0" applyFont="1" applyFill="1" applyBorder="1" applyAlignment="1">
      <alignment horizontal="left" vertical="center" shrinkToFit="1"/>
    </xf>
    <xf numFmtId="0" fontId="29" fillId="3" borderId="28" xfId="0" applyFont="1" applyFill="1" applyBorder="1" applyAlignment="1">
      <alignment horizontal="center" vertical="center"/>
    </xf>
    <xf numFmtId="0" fontId="50" fillId="3" borderId="1" xfId="0" applyFont="1" applyFill="1" applyBorder="1" applyAlignment="1">
      <alignment horizontal="left" vertical="center" wrapText="1" shrinkToFit="1"/>
    </xf>
    <xf numFmtId="0" fontId="50" fillId="3" borderId="2" xfId="0" applyFont="1" applyFill="1" applyBorder="1" applyAlignment="1">
      <alignment horizontal="left" vertical="center" wrapText="1" shrinkToFit="1"/>
    </xf>
    <xf numFmtId="0" fontId="35" fillId="4" borderId="7" xfId="0" applyFont="1" applyFill="1" applyBorder="1" applyAlignment="1">
      <alignment horizontal="left" vertical="center" shrinkToFit="1"/>
    </xf>
    <xf numFmtId="0" fontId="35" fillId="4" borderId="5" xfId="0" applyFont="1" applyFill="1" applyBorder="1" applyAlignment="1">
      <alignment horizontal="left" vertical="center" shrinkToFit="1"/>
    </xf>
    <xf numFmtId="0" fontId="46" fillId="4" borderId="9" xfId="0" applyFont="1" applyFill="1" applyBorder="1" applyAlignment="1">
      <alignment horizontal="left" vertical="center" shrinkToFit="1"/>
    </xf>
    <xf numFmtId="0" fontId="46" fillId="4" borderId="4" xfId="0" applyFont="1" applyFill="1" applyBorder="1" applyAlignment="1">
      <alignment horizontal="left" vertical="center" shrinkToFit="1"/>
    </xf>
    <xf numFmtId="0" fontId="29" fillId="3" borderId="18" xfId="0" applyFont="1" applyFill="1" applyBorder="1" applyAlignment="1">
      <alignment horizontal="center" vertical="center"/>
    </xf>
    <xf numFmtId="0" fontId="70" fillId="4" borderId="7" xfId="0" applyFont="1" applyFill="1" applyBorder="1" applyAlignment="1">
      <alignment horizontal="left" vertical="center" wrapText="1" shrinkToFit="1"/>
    </xf>
    <xf numFmtId="0" fontId="70" fillId="4" borderId="5" xfId="0" applyFont="1" applyFill="1" applyBorder="1" applyAlignment="1">
      <alignment horizontal="left" vertical="center" wrapText="1" shrinkToFit="1"/>
    </xf>
    <xf numFmtId="0" fontId="42" fillId="4" borderId="22" xfId="0" applyFont="1" applyFill="1" applyBorder="1" applyAlignment="1">
      <alignment horizontal="left" vertical="center" shrinkToFit="1"/>
    </xf>
    <xf numFmtId="0" fontId="42" fillId="4" borderId="0" xfId="0" applyFont="1" applyFill="1" applyAlignment="1">
      <alignment horizontal="left" vertical="center" shrinkToFit="1"/>
    </xf>
    <xf numFmtId="0" fontId="67" fillId="9" borderId="22" xfId="0" applyFont="1" applyFill="1" applyBorder="1" applyAlignment="1">
      <alignment horizontal="left" vertical="center" shrinkToFit="1"/>
    </xf>
    <xf numFmtId="0" fontId="67" fillId="9" borderId="0" xfId="0" applyFont="1" applyFill="1" applyAlignment="1">
      <alignment horizontal="left" vertical="center" shrinkToFit="1"/>
    </xf>
    <xf numFmtId="0" fontId="32" fillId="4" borderId="1" xfId="0" applyFont="1" applyFill="1" applyBorder="1" applyAlignment="1">
      <alignment horizontal="left" vertical="center" shrinkToFit="1"/>
    </xf>
    <xf numFmtId="0" fontId="32" fillId="4" borderId="2" xfId="0" applyFont="1" applyFill="1" applyBorder="1" applyAlignment="1">
      <alignment horizontal="left" vertical="center" shrinkToFit="1"/>
    </xf>
    <xf numFmtId="0" fontId="32" fillId="4" borderId="3" xfId="0" applyFont="1" applyFill="1" applyBorder="1" applyAlignment="1">
      <alignment horizontal="left" vertical="center" shrinkToFit="1"/>
    </xf>
    <xf numFmtId="0" fontId="46" fillId="6" borderId="7" xfId="0" applyFont="1" applyFill="1" applyBorder="1" applyAlignment="1">
      <alignment horizontal="center" vertical="center" shrinkToFit="1"/>
    </xf>
    <xf numFmtId="0" fontId="46" fillId="6" borderId="22" xfId="0" applyFont="1" applyFill="1" applyBorder="1" applyAlignment="1">
      <alignment horizontal="center" vertical="center" shrinkToFit="1"/>
    </xf>
    <xf numFmtId="0" fontId="22" fillId="4" borderId="1" xfId="0" applyFont="1" applyFill="1" applyBorder="1" applyAlignment="1">
      <alignment horizontal="center" vertical="center" wrapText="1" shrinkToFit="1"/>
    </xf>
    <xf numFmtId="0" fontId="22" fillId="4" borderId="2" xfId="0" applyFont="1" applyFill="1" applyBorder="1" applyAlignment="1">
      <alignment horizontal="center" vertical="center" wrapText="1" shrinkToFit="1"/>
    </xf>
    <xf numFmtId="0" fontId="22" fillId="4" borderId="3" xfId="0" applyFont="1" applyFill="1" applyBorder="1" applyAlignment="1">
      <alignment horizontal="center" vertical="center" wrapText="1" shrinkToFit="1"/>
    </xf>
    <xf numFmtId="0" fontId="70" fillId="4" borderId="7" xfId="0" applyFont="1" applyFill="1" applyBorder="1" applyAlignment="1">
      <alignment horizontal="left" vertical="center" shrinkToFit="1"/>
    </xf>
    <xf numFmtId="0" fontId="70" fillId="4" borderId="5" xfId="0" applyFont="1" applyFill="1" applyBorder="1" applyAlignment="1">
      <alignment horizontal="left" vertical="center" shrinkToFit="1"/>
    </xf>
    <xf numFmtId="1" fontId="25" fillId="6" borderId="36" xfId="0" applyNumberFormat="1" applyFont="1" applyFill="1" applyBorder="1" applyAlignment="1">
      <alignment horizontal="left" vertical="center"/>
    </xf>
    <xf numFmtId="0" fontId="35" fillId="4" borderId="13" xfId="0" applyFont="1" applyFill="1" applyBorder="1" applyAlignment="1">
      <alignment horizontal="left" vertical="center" wrapText="1" shrinkToFit="1"/>
    </xf>
    <xf numFmtId="0" fontId="35" fillId="4" borderId="14" xfId="0" applyFont="1" applyFill="1" applyBorder="1" applyAlignment="1">
      <alignment horizontal="left" vertical="center" wrapText="1" shrinkToFit="1"/>
    </xf>
    <xf numFmtId="0" fontId="35" fillId="4" borderId="15" xfId="0" applyFont="1" applyFill="1" applyBorder="1" applyAlignment="1">
      <alignment horizontal="left" vertical="center" wrapText="1" shrinkToFit="1"/>
    </xf>
    <xf numFmtId="0" fontId="35" fillId="4" borderId="17" xfId="0" applyFont="1" applyFill="1" applyBorder="1" applyAlignment="1">
      <alignment horizontal="left" vertical="center" wrapText="1" shrinkToFit="1"/>
    </xf>
    <xf numFmtId="0" fontId="35" fillId="4" borderId="4" xfId="0" applyFont="1" applyFill="1" applyBorder="1" applyAlignment="1">
      <alignment horizontal="left" vertical="center" wrapText="1" shrinkToFit="1"/>
    </xf>
    <xf numFmtId="0" fontId="35" fillId="4" borderId="10" xfId="0" applyFont="1" applyFill="1" applyBorder="1" applyAlignment="1">
      <alignment horizontal="left" vertical="center" wrapText="1" shrinkToFit="1"/>
    </xf>
    <xf numFmtId="0" fontId="42" fillId="4" borderId="16" xfId="0" applyFont="1" applyFill="1" applyBorder="1" applyAlignment="1">
      <alignment horizontal="center" vertical="center" shrinkToFit="1"/>
    </xf>
    <xf numFmtId="0" fontId="42" fillId="4" borderId="9" xfId="0" applyFont="1" applyFill="1" applyBorder="1" applyAlignment="1">
      <alignment horizontal="center" vertical="center" shrinkToFit="1"/>
    </xf>
    <xf numFmtId="0" fontId="46" fillId="4" borderId="1" xfId="0" applyFont="1" applyFill="1" applyBorder="1" applyAlignment="1">
      <alignment horizontal="center" vertical="center" wrapText="1" shrinkToFit="1"/>
    </xf>
    <xf numFmtId="0" fontId="46" fillId="4" borderId="3" xfId="0" applyFont="1" applyFill="1" applyBorder="1" applyAlignment="1">
      <alignment horizontal="center" vertical="center" wrapText="1" shrinkToFit="1"/>
    </xf>
    <xf numFmtId="0" fontId="46" fillId="4" borderId="1" xfId="0" applyFont="1" applyFill="1" applyBorder="1" applyAlignment="1">
      <alignment horizontal="center" vertical="center" shrinkToFit="1"/>
    </xf>
    <xf numFmtId="0" fontId="46" fillId="4" borderId="3" xfId="0" applyFont="1" applyFill="1" applyBorder="1" applyAlignment="1">
      <alignment horizontal="center" vertical="center" shrinkToFit="1"/>
    </xf>
    <xf numFmtId="0" fontId="46" fillId="4" borderId="9" xfId="0" applyFont="1" applyFill="1" applyBorder="1" applyAlignment="1">
      <alignment horizontal="left" vertical="center" wrapText="1" shrinkToFit="1"/>
    </xf>
    <xf numFmtId="0" fontId="46" fillId="4" borderId="4" xfId="0" applyFont="1" applyFill="1" applyBorder="1" applyAlignment="1">
      <alignment horizontal="left" vertical="center" wrapText="1" shrinkToFit="1"/>
    </xf>
    <xf numFmtId="1" fontId="25" fillId="6" borderId="12" xfId="0" applyNumberFormat="1" applyFont="1" applyFill="1" applyBorder="1" applyAlignment="1">
      <alignment horizontal="left" vertical="center"/>
    </xf>
    <xf numFmtId="1" fontId="28" fillId="6" borderId="9" xfId="0" applyNumberFormat="1" applyFont="1" applyFill="1" applyBorder="1" applyAlignment="1">
      <alignment horizontal="right" vertical="center"/>
    </xf>
    <xf numFmtId="1" fontId="28" fillId="6" borderId="10" xfId="0" applyNumberFormat="1" applyFont="1" applyFill="1" applyBorder="1" applyAlignment="1">
      <alignment horizontal="right" vertical="center"/>
    </xf>
    <xf numFmtId="1" fontId="28" fillId="6" borderId="22" xfId="0" applyNumberFormat="1" applyFont="1" applyFill="1" applyBorder="1" applyAlignment="1">
      <alignment horizontal="right" vertical="center"/>
    </xf>
    <xf numFmtId="1" fontId="28" fillId="6" borderId="36" xfId="0" applyNumberFormat="1" applyFont="1" applyFill="1" applyBorder="1" applyAlignment="1">
      <alignment horizontal="right" vertical="center"/>
    </xf>
    <xf numFmtId="49" fontId="76" fillId="6" borderId="12" xfId="0" applyNumberFormat="1" applyFont="1" applyFill="1" applyBorder="1" applyAlignment="1">
      <alignment horizontal="center" vertical="center" wrapText="1"/>
    </xf>
    <xf numFmtId="49" fontId="76" fillId="6" borderId="10" xfId="0" applyNumberFormat="1" applyFont="1" applyFill="1" applyBorder="1" applyAlignment="1">
      <alignment horizontal="center" vertical="center" wrapText="1"/>
    </xf>
    <xf numFmtId="49" fontId="76" fillId="6" borderId="36" xfId="0" applyNumberFormat="1" applyFont="1" applyFill="1" applyBorder="1" applyAlignment="1">
      <alignment horizontal="center" vertical="center" wrapText="1"/>
    </xf>
    <xf numFmtId="164" fontId="86" fillId="6" borderId="12" xfId="0" applyNumberFormat="1" applyFont="1" applyFill="1" applyBorder="1" applyAlignment="1">
      <alignment horizontal="center" vertical="center" wrapText="1"/>
    </xf>
    <xf numFmtId="164" fontId="86" fillId="6" borderId="10" xfId="0" applyNumberFormat="1" applyFont="1" applyFill="1" applyBorder="1" applyAlignment="1">
      <alignment horizontal="center" vertical="center" wrapText="1"/>
    </xf>
    <xf numFmtId="164" fontId="86" fillId="6" borderId="36" xfId="0" applyNumberFormat="1" applyFont="1" applyFill="1" applyBorder="1" applyAlignment="1">
      <alignment horizontal="center" vertical="center" wrapText="1"/>
    </xf>
    <xf numFmtId="164" fontId="59" fillId="6" borderId="37" xfId="0" applyNumberFormat="1" applyFont="1" applyFill="1" applyBorder="1" applyAlignment="1">
      <alignment horizontal="center" vertical="center" wrapText="1"/>
    </xf>
    <xf numFmtId="164" fontId="59" fillId="6" borderId="38" xfId="0" applyNumberFormat="1" applyFont="1" applyFill="1" applyBorder="1" applyAlignment="1">
      <alignment horizontal="center" vertical="center" wrapText="1"/>
    </xf>
    <xf numFmtId="164" fontId="59" fillId="6" borderId="8" xfId="0" applyNumberFormat="1" applyFont="1" applyFill="1" applyBorder="1" applyAlignment="1">
      <alignment horizontal="center" vertical="center" wrapText="1"/>
    </xf>
    <xf numFmtId="1" fontId="76" fillId="0" borderId="12" xfId="0" applyNumberFormat="1" applyFont="1" applyBorder="1" applyAlignment="1">
      <alignment horizontal="center" vertical="center" wrapText="1"/>
    </xf>
    <xf numFmtId="1" fontId="76" fillId="0" borderId="36" xfId="0" applyNumberFormat="1" applyFont="1" applyBorder="1" applyAlignment="1">
      <alignment horizontal="center" vertical="center" wrapText="1"/>
    </xf>
    <xf numFmtId="49" fontId="76" fillId="6" borderId="38" xfId="0" applyNumberFormat="1" applyFont="1" applyFill="1" applyBorder="1" applyAlignment="1">
      <alignment horizontal="center" vertical="center" wrapText="1"/>
    </xf>
    <xf numFmtId="0" fontId="50" fillId="6" borderId="22" xfId="0" applyFont="1" applyFill="1" applyBorder="1" applyAlignment="1">
      <alignment horizontal="left" vertical="center" wrapText="1" shrinkToFit="1"/>
    </xf>
    <xf numFmtId="0" fontId="50" fillId="6" borderId="36" xfId="0" applyFont="1" applyFill="1" applyBorder="1" applyAlignment="1">
      <alignment horizontal="left" vertical="center" wrapText="1" shrinkToFit="1"/>
    </xf>
    <xf numFmtId="164" fontId="86" fillId="6" borderId="37" xfId="0" applyNumberFormat="1" applyFont="1" applyFill="1" applyBorder="1" applyAlignment="1">
      <alignment horizontal="center" vertical="center" wrapText="1" shrinkToFit="1"/>
    </xf>
    <xf numFmtId="164" fontId="86" fillId="6" borderId="38" xfId="0" applyNumberFormat="1" applyFont="1" applyFill="1" applyBorder="1" applyAlignment="1">
      <alignment horizontal="center" vertical="center" wrapText="1" shrinkToFit="1"/>
    </xf>
    <xf numFmtId="164" fontId="86" fillId="6" borderId="8" xfId="0" applyNumberFormat="1" applyFont="1" applyFill="1" applyBorder="1" applyAlignment="1">
      <alignment horizontal="center" vertical="center" wrapText="1" shrinkToFit="1"/>
    </xf>
    <xf numFmtId="164" fontId="76" fillId="6" borderId="37" xfId="0" applyNumberFormat="1" applyFont="1" applyFill="1" applyBorder="1" applyAlignment="1">
      <alignment horizontal="center" vertical="center" wrapText="1"/>
    </xf>
    <xf numFmtId="164" fontId="76" fillId="6" borderId="38" xfId="0" applyNumberFormat="1" applyFont="1" applyFill="1" applyBorder="1" applyAlignment="1">
      <alignment horizontal="center" vertical="center" wrapText="1"/>
    </xf>
    <xf numFmtId="164" fontId="76" fillId="6" borderId="8" xfId="0" applyNumberFormat="1" applyFont="1" applyFill="1" applyBorder="1" applyAlignment="1">
      <alignment horizontal="center" vertical="center" wrapText="1"/>
    </xf>
    <xf numFmtId="0" fontId="42" fillId="4" borderId="9" xfId="0" applyFont="1" applyFill="1" applyBorder="1" applyAlignment="1">
      <alignment horizontal="left" vertical="center" shrinkToFit="1"/>
    </xf>
    <xf numFmtId="0" fontId="42" fillId="4" borderId="4" xfId="0" applyFont="1" applyFill="1" applyBorder="1" applyAlignment="1">
      <alignment horizontal="left" vertical="center" shrinkToFit="1"/>
    </xf>
    <xf numFmtId="0" fontId="22" fillId="4" borderId="7" xfId="0" applyFont="1" applyFill="1" applyBorder="1" applyAlignment="1">
      <alignment horizontal="left" vertical="center" shrinkToFit="1"/>
    </xf>
    <xf numFmtId="0" fontId="22" fillId="4" borderId="5" xfId="0" applyFont="1" applyFill="1" applyBorder="1" applyAlignment="1">
      <alignment horizontal="left" vertical="center" shrinkToFit="1"/>
    </xf>
    <xf numFmtId="0" fontId="22" fillId="4" borderId="9" xfId="0" applyFont="1" applyFill="1" applyBorder="1" applyAlignment="1">
      <alignment horizontal="left" vertical="center" shrinkToFit="1"/>
    </xf>
    <xf numFmtId="0" fontId="22" fillId="4" borderId="4" xfId="0" applyFont="1" applyFill="1" applyBorder="1" applyAlignment="1">
      <alignment horizontal="left" vertical="center" shrinkToFit="1"/>
    </xf>
    <xf numFmtId="1" fontId="61" fillId="0" borderId="15" xfId="0" applyNumberFormat="1" applyFont="1" applyBorder="1" applyAlignment="1">
      <alignment horizontal="left" vertical="center"/>
    </xf>
    <xf numFmtId="1" fontId="61" fillId="0" borderId="10" xfId="0" applyNumberFormat="1" applyFont="1" applyBorder="1" applyAlignment="1">
      <alignment horizontal="left" vertical="center"/>
    </xf>
    <xf numFmtId="0" fontId="22" fillId="4" borderId="7" xfId="0" applyFont="1" applyFill="1" applyBorder="1" applyAlignment="1">
      <alignment horizontal="left" vertical="center" wrapText="1" shrinkToFit="1"/>
    </xf>
    <xf numFmtId="0" fontId="22" fillId="4" borderId="5" xfId="0" applyFont="1" applyFill="1" applyBorder="1" applyAlignment="1">
      <alignment horizontal="left" vertical="center" wrapText="1" shrinkToFit="1"/>
    </xf>
    <xf numFmtId="0" fontId="46" fillId="4" borderId="22" xfId="0" applyFont="1" applyFill="1" applyBorder="1" applyAlignment="1">
      <alignment horizontal="left" vertical="center" shrinkToFit="1"/>
    </xf>
    <xf numFmtId="0" fontId="46" fillId="4" borderId="0" xfId="0" applyFont="1" applyFill="1" applyAlignment="1">
      <alignment horizontal="left" vertical="center" shrinkToFit="1"/>
    </xf>
    <xf numFmtId="0" fontId="83" fillId="0" borderId="7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0" fontId="83" fillId="0" borderId="9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73" fillId="4" borderId="9" xfId="0" applyFont="1" applyFill="1" applyBorder="1" applyAlignment="1">
      <alignment horizontal="center" vertical="center" wrapText="1" shrinkToFit="1"/>
    </xf>
    <xf numFmtId="0" fontId="73" fillId="4" borderId="4" xfId="0" applyFont="1" applyFill="1" applyBorder="1" applyAlignment="1">
      <alignment horizontal="center" vertical="center" wrapText="1" shrinkToFit="1"/>
    </xf>
    <xf numFmtId="0" fontId="73" fillId="4" borderId="10" xfId="0" applyFont="1" applyFill="1" applyBorder="1" applyAlignment="1">
      <alignment horizontal="center" vertical="center" wrapText="1" shrinkToFit="1"/>
    </xf>
    <xf numFmtId="1" fontId="76" fillId="6" borderId="37" xfId="0" applyNumberFormat="1" applyFont="1" applyFill="1" applyBorder="1" applyAlignment="1">
      <alignment horizontal="center" vertical="center" wrapText="1"/>
    </xf>
    <xf numFmtId="1" fontId="76" fillId="6" borderId="8" xfId="0" applyNumberFormat="1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left" vertical="center" shrinkToFit="1"/>
    </xf>
    <xf numFmtId="0" fontId="52" fillId="4" borderId="9" xfId="0" applyFont="1" applyFill="1" applyBorder="1" applyAlignment="1">
      <alignment horizontal="left" vertical="center" shrinkToFit="1"/>
    </xf>
    <xf numFmtId="0" fontId="52" fillId="4" borderId="4" xfId="0" applyFont="1" applyFill="1" applyBorder="1" applyAlignment="1">
      <alignment horizontal="left" vertical="center" shrinkToFit="1"/>
    </xf>
    <xf numFmtId="1" fontId="76" fillId="6" borderId="38" xfId="0" applyNumberFormat="1" applyFont="1" applyFill="1" applyBorder="1" applyAlignment="1">
      <alignment horizontal="center" vertical="center" wrapText="1"/>
    </xf>
    <xf numFmtId="164" fontId="86" fillId="6" borderId="37" xfId="0" applyNumberFormat="1" applyFont="1" applyFill="1" applyBorder="1" applyAlignment="1">
      <alignment horizontal="center" vertical="center"/>
    </xf>
    <xf numFmtId="164" fontId="86" fillId="6" borderId="38" xfId="0" applyNumberFormat="1" applyFont="1" applyFill="1" applyBorder="1" applyAlignment="1">
      <alignment horizontal="center" vertical="center"/>
    </xf>
    <xf numFmtId="164" fontId="86" fillId="6" borderId="8" xfId="0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</cellXfs>
  <cellStyles count="5">
    <cellStyle name="Comma 11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7" xfId="4" xr:uid="{00000000-0005-0000-0000-000004000000}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4" dropStyle="combo" dx="22" fmlaLink="$N$10" fmlaRange="$N$7:$N$9" noThreeD="1" sel="1" val="0"/>
</file>

<file path=xl/ctrlProps/ctrlProp2.xml><?xml version="1.0" encoding="utf-8"?>
<formControlPr xmlns="http://schemas.microsoft.com/office/spreadsheetml/2009/9/main" objectType="Drop" dropLines="4" dropStyle="combo" dx="22" fmlaLink="$N$6" fmlaRange="$N$2:$N$5" noThreeD="1" sel="1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8789</xdr:rowOff>
    </xdr:from>
    <xdr:to>
      <xdr:col>5</xdr:col>
      <xdr:colOff>0</xdr:colOff>
      <xdr:row>5</xdr:row>
      <xdr:rowOff>162596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62375" y="1008914"/>
          <a:ext cx="0" cy="1538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GB"/>
        </a:p>
      </xdr:txBody>
    </xdr:sp>
    <xdr:clientData/>
  </xdr:twoCellAnchor>
  <xdr:twoCellAnchor>
    <xdr:from>
      <xdr:col>7</xdr:col>
      <xdr:colOff>37439</xdr:colOff>
      <xdr:row>3</xdr:row>
      <xdr:rowOff>77083</xdr:rowOff>
    </xdr:from>
    <xdr:to>
      <xdr:col>10</xdr:col>
      <xdr:colOff>80769</xdr:colOff>
      <xdr:row>7</xdr:row>
      <xdr:rowOff>75250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540208" y="795121"/>
          <a:ext cx="1869621" cy="694442"/>
        </a:xfrm>
        <a:prstGeom prst="rect">
          <a:avLst/>
        </a:prstGeom>
        <a:solidFill>
          <a:srgbClr val="FCF8B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Do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you want us to barcode the stock?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885825</xdr:colOff>
      <xdr:row>5</xdr:row>
      <xdr:rowOff>7326</xdr:rowOff>
    </xdr:from>
    <xdr:to>
      <xdr:col>6</xdr:col>
      <xdr:colOff>0</xdr:colOff>
      <xdr:row>6</xdr:row>
      <xdr:rowOff>33117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302055" y="1025768"/>
          <a:ext cx="1963780" cy="289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GB"/>
        </a:p>
      </xdr:txBody>
    </xdr:sp>
    <xdr:clientData/>
  </xdr:twoCellAnchor>
  <xdr:twoCellAnchor>
    <xdr:from>
      <xdr:col>2</xdr:col>
      <xdr:colOff>866776</xdr:colOff>
      <xdr:row>3</xdr:row>
      <xdr:rowOff>9525</xdr:rowOff>
    </xdr:from>
    <xdr:to>
      <xdr:col>6</xdr:col>
      <xdr:colOff>0</xdr:colOff>
      <xdr:row>3</xdr:row>
      <xdr:rowOff>275167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321859" y="962025"/>
          <a:ext cx="5843058" cy="2656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GB" sz="1400"/>
        </a:p>
      </xdr:txBody>
    </xdr:sp>
    <xdr:clientData/>
  </xdr:twoCellAnchor>
  <xdr:twoCellAnchor>
    <xdr:from>
      <xdr:col>2</xdr:col>
      <xdr:colOff>802445</xdr:colOff>
      <xdr:row>5</xdr:row>
      <xdr:rowOff>0</xdr:rowOff>
    </xdr:from>
    <xdr:to>
      <xdr:col>5</xdr:col>
      <xdr:colOff>26596</xdr:colOff>
      <xdr:row>6</xdr:row>
      <xdr:rowOff>26571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172308" y="1018442"/>
          <a:ext cx="3272386" cy="2903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GB"/>
        </a:p>
      </xdr:txBody>
    </xdr:sp>
    <xdr:clientData/>
  </xdr:twoCellAnchor>
  <xdr:twoCellAnchor>
    <xdr:from>
      <xdr:col>2</xdr:col>
      <xdr:colOff>1047749</xdr:colOff>
      <xdr:row>2</xdr:row>
      <xdr:rowOff>266039</xdr:rowOff>
    </xdr:from>
    <xdr:to>
      <xdr:col>7</xdr:col>
      <xdr:colOff>66674</xdr:colOff>
      <xdr:row>3</xdr:row>
      <xdr:rowOff>9525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485899" y="637514"/>
          <a:ext cx="6181725" cy="3149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Minimum Order -</a:t>
          </a:r>
          <a:r>
            <a:rPr lang="en-GB" sz="14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One Full Trolley            </a:t>
          </a:r>
          <a:r>
            <a:rPr lang="en-GB" sz="1400" b="1">
              <a:solidFill>
                <a:sysClr val="windowText" lastClr="000000"/>
              </a:solidFill>
              <a:latin typeface="Bahnschrift Light" panose="020B0502040204020203" pitchFamily="34" charset="0"/>
            </a:rPr>
            <a:t>Week 18   29.042024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466725</xdr:colOff>
          <xdr:row>5</xdr:row>
          <xdr:rowOff>190500</xdr:rowOff>
        </xdr:from>
        <xdr:to>
          <xdr:col>9</xdr:col>
          <xdr:colOff>247650</xdr:colOff>
          <xdr:row>6</xdr:row>
          <xdr:rowOff>114300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2</xdr:col>
      <xdr:colOff>1066801</xdr:colOff>
      <xdr:row>0</xdr:row>
      <xdr:rowOff>8945</xdr:rowOff>
    </xdr:from>
    <xdr:to>
      <xdr:col>8</xdr:col>
      <xdr:colOff>123809</xdr:colOff>
      <xdr:row>2</xdr:row>
      <xdr:rowOff>323849</xdr:rowOff>
    </xdr:to>
    <xdr:sp macro="" textlink="">
      <xdr:nvSpPr>
        <xdr:cNvPr id="11" name="Rectangle: Rounded Corners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525733" y="8945"/>
          <a:ext cx="7153258" cy="687245"/>
        </a:xfrm>
        <a:prstGeom prst="roundRect">
          <a:avLst>
            <a:gd name="adj" fmla="val 50000"/>
          </a:avLst>
        </a:prstGeom>
        <a:solidFill>
          <a:srgbClr val="82203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endParaRPr lang="en-GB" sz="2400">
            <a:latin typeface="Bahnschrift Light" panose="020B0502040204020203" pitchFamily="34" charset="0"/>
          </a:endParaRPr>
        </a:p>
        <a:p>
          <a:pPr algn="l"/>
          <a:r>
            <a:rPr lang="en-GB" sz="800">
              <a:latin typeface="Bahnschrift Light" panose="020B0502040204020203" pitchFamily="34" charset="0"/>
            </a:rPr>
            <a:t>           </a:t>
          </a:r>
        </a:p>
      </xdr:txBody>
    </xdr:sp>
    <xdr:clientData/>
  </xdr:twoCellAnchor>
  <xdr:twoCellAnchor>
    <xdr:from>
      <xdr:col>2</xdr:col>
      <xdr:colOff>1257300</xdr:colOff>
      <xdr:row>2</xdr:row>
      <xdr:rowOff>28575</xdr:rowOff>
    </xdr:from>
    <xdr:to>
      <xdr:col>6</xdr:col>
      <xdr:colOff>0</xdr:colOff>
      <xdr:row>2</xdr:row>
      <xdr:rowOff>396875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693863" y="395684"/>
          <a:ext cx="5691006" cy="368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Email: gardencentres@beaverplants.co.uk       Telephone: 01342 833 144</a:t>
          </a:r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1480332</xdr:colOff>
      <xdr:row>0</xdr:row>
      <xdr:rowOff>3310</xdr:rowOff>
    </xdr:from>
    <xdr:to>
      <xdr:col>6</xdr:col>
      <xdr:colOff>614794</xdr:colOff>
      <xdr:row>2</xdr:row>
      <xdr:rowOff>109066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939264" y="3310"/>
          <a:ext cx="5698053" cy="4780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2800" b="1">
              <a:solidFill>
                <a:schemeClr val="bg1"/>
              </a:solidFill>
              <a:effectLst/>
              <a:latin typeface="Bahnschrift Light" panose="020B0502040204020203" pitchFamily="34" charset="0"/>
              <a:ea typeface="+mn-ea"/>
              <a:cs typeface="+mn-cs"/>
            </a:rPr>
            <a:t>Garden Plants- Looking Good List</a:t>
          </a:r>
          <a:endParaRPr lang="en-GB" sz="2800" b="1">
            <a:solidFill>
              <a:schemeClr val="bg1"/>
            </a:solidFill>
            <a:effectLst/>
            <a:latin typeface="Bahnschrift Light" panose="020B0502040204020203" pitchFamily="34" charset="0"/>
          </a:endParaRPr>
        </a:p>
      </xdr:txBody>
    </xdr:sp>
    <xdr:clientData/>
  </xdr:twoCellAnchor>
  <xdr:twoCellAnchor>
    <xdr:from>
      <xdr:col>7</xdr:col>
      <xdr:colOff>20622</xdr:colOff>
      <xdr:row>0</xdr:row>
      <xdr:rowOff>0</xdr:rowOff>
    </xdr:from>
    <xdr:to>
      <xdr:col>8</xdr:col>
      <xdr:colOff>133350</xdr:colOff>
      <xdr:row>2</xdr:row>
      <xdr:rowOff>265044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516797" y="0"/>
          <a:ext cx="722328" cy="636519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 editAs="oneCell">
    <xdr:from>
      <xdr:col>0</xdr:col>
      <xdr:colOff>95250</xdr:colOff>
      <xdr:row>0</xdr:row>
      <xdr:rowOff>76200</xdr:rowOff>
    </xdr:from>
    <xdr:to>
      <xdr:col>2</xdr:col>
      <xdr:colOff>1026199</xdr:colOff>
      <xdr:row>2</xdr:row>
      <xdr:rowOff>180975</xdr:rowOff>
    </xdr:to>
    <xdr:pic>
      <xdr:nvPicPr>
        <xdr:cNvPr id="1493" name="Picture 25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1386417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47549</xdr:colOff>
      <xdr:row>0</xdr:row>
      <xdr:rowOff>0</xdr:rowOff>
    </xdr:from>
    <xdr:to>
      <xdr:col>10</xdr:col>
      <xdr:colOff>527789</xdr:colOff>
      <xdr:row>3</xdr:row>
      <xdr:rowOff>6749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648499" y="0"/>
          <a:ext cx="2309040" cy="949724"/>
        </a:xfrm>
        <a:prstGeom prst="rect">
          <a:avLst/>
        </a:prstGeom>
        <a:solidFill>
          <a:srgbClr val="FCF8B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If any of the plants you order are not available what should we do?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</xdr:row>
          <xdr:rowOff>104775</xdr:rowOff>
        </xdr:from>
        <xdr:to>
          <xdr:col>9</xdr:col>
          <xdr:colOff>552450</xdr:colOff>
          <xdr:row>2</xdr:row>
          <xdr:rowOff>276225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2</xdr:col>
      <xdr:colOff>1922318</xdr:colOff>
      <xdr:row>66</xdr:row>
      <xdr:rowOff>0</xdr:rowOff>
    </xdr:from>
    <xdr:to>
      <xdr:col>2</xdr:col>
      <xdr:colOff>2084243</xdr:colOff>
      <xdr:row>66</xdr:row>
      <xdr:rowOff>161924</xdr:rowOff>
    </xdr:to>
    <xdr:sp macro="" textlink="">
      <xdr:nvSpPr>
        <xdr:cNvPr id="4" name="Star: 5 Point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381250" y="5671705"/>
          <a:ext cx="161925" cy="161924"/>
        </a:xfrm>
        <a:prstGeom prst="star5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2092909</xdr:colOff>
      <xdr:row>66</xdr:row>
      <xdr:rowOff>0</xdr:rowOff>
    </xdr:from>
    <xdr:to>
      <xdr:col>3</xdr:col>
      <xdr:colOff>28575</xdr:colOff>
      <xdr:row>66</xdr:row>
      <xdr:rowOff>152400</xdr:rowOff>
    </xdr:to>
    <xdr:sp macro="" textlink="">
      <xdr:nvSpPr>
        <xdr:cNvPr id="16" name="Star: 5 Points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550109" y="5467350"/>
          <a:ext cx="193091" cy="152400"/>
        </a:xfrm>
        <a:prstGeom prst="star5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285750</xdr:colOff>
      <xdr:row>281</xdr:row>
      <xdr:rowOff>28575</xdr:rowOff>
    </xdr:from>
    <xdr:to>
      <xdr:col>3</xdr:col>
      <xdr:colOff>447675</xdr:colOff>
      <xdr:row>281</xdr:row>
      <xdr:rowOff>190499</xdr:rowOff>
    </xdr:to>
    <xdr:sp macro="" textlink="">
      <xdr:nvSpPr>
        <xdr:cNvPr id="21" name="Star: 5 Points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847975" y="23707725"/>
          <a:ext cx="161925" cy="161924"/>
        </a:xfrm>
        <a:prstGeom prst="star5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77932</xdr:colOff>
      <xdr:row>164</xdr:row>
      <xdr:rowOff>15586</xdr:rowOff>
    </xdr:from>
    <xdr:to>
      <xdr:col>3</xdr:col>
      <xdr:colOff>239857</xdr:colOff>
      <xdr:row>164</xdr:row>
      <xdr:rowOff>177510</xdr:rowOff>
    </xdr:to>
    <xdr:sp macro="" textlink="">
      <xdr:nvSpPr>
        <xdr:cNvPr id="18" name="Star: 5 Points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792557" y="13798261"/>
          <a:ext cx="161925" cy="161924"/>
        </a:xfrm>
        <a:prstGeom prst="star5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457200</xdr:colOff>
      <xdr:row>281</xdr:row>
      <xdr:rowOff>28575</xdr:rowOff>
    </xdr:from>
    <xdr:to>
      <xdr:col>3</xdr:col>
      <xdr:colOff>619125</xdr:colOff>
      <xdr:row>281</xdr:row>
      <xdr:rowOff>190499</xdr:rowOff>
    </xdr:to>
    <xdr:sp macro="" textlink="">
      <xdr:nvSpPr>
        <xdr:cNvPr id="28" name="Star: 5 Points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019425" y="23707725"/>
          <a:ext cx="161925" cy="161924"/>
        </a:xfrm>
        <a:prstGeom prst="star5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0</xdr:colOff>
      <xdr:row>331</xdr:row>
      <xdr:rowOff>0</xdr:rowOff>
    </xdr:from>
    <xdr:to>
      <xdr:col>3</xdr:col>
      <xdr:colOff>190500</xdr:colOff>
      <xdr:row>331</xdr:row>
      <xdr:rowOff>219075</xdr:rowOff>
    </xdr:to>
    <xdr:sp macro="" textlink="">
      <xdr:nvSpPr>
        <xdr:cNvPr id="61" name="Star: 5 Points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2562225" y="33528000"/>
          <a:ext cx="190500" cy="219075"/>
        </a:xfrm>
        <a:prstGeom prst="star5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200025</xdr:colOff>
      <xdr:row>331</xdr:row>
      <xdr:rowOff>0</xdr:rowOff>
    </xdr:from>
    <xdr:to>
      <xdr:col>3</xdr:col>
      <xdr:colOff>390525</xdr:colOff>
      <xdr:row>331</xdr:row>
      <xdr:rowOff>219075</xdr:rowOff>
    </xdr:to>
    <xdr:sp macro="" textlink="">
      <xdr:nvSpPr>
        <xdr:cNvPr id="62" name="Star: 5 Points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2762250" y="36566475"/>
          <a:ext cx="190500" cy="219075"/>
        </a:xfrm>
        <a:prstGeom prst="star5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0</xdr:colOff>
      <xdr:row>457</xdr:row>
      <xdr:rowOff>0</xdr:rowOff>
    </xdr:from>
    <xdr:to>
      <xdr:col>3</xdr:col>
      <xdr:colOff>190500</xdr:colOff>
      <xdr:row>457</xdr:row>
      <xdr:rowOff>219075</xdr:rowOff>
    </xdr:to>
    <xdr:sp macro="" textlink="">
      <xdr:nvSpPr>
        <xdr:cNvPr id="1027" name="Star: 5 Points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2562225" y="39824025"/>
          <a:ext cx="190500" cy="219075"/>
        </a:xfrm>
        <a:prstGeom prst="star5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190500</xdr:colOff>
      <xdr:row>457</xdr:row>
      <xdr:rowOff>0</xdr:rowOff>
    </xdr:from>
    <xdr:to>
      <xdr:col>3</xdr:col>
      <xdr:colOff>381000</xdr:colOff>
      <xdr:row>457</xdr:row>
      <xdr:rowOff>219075</xdr:rowOff>
    </xdr:to>
    <xdr:sp macro="" textlink="">
      <xdr:nvSpPr>
        <xdr:cNvPr id="1028" name="Star: 5 Points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2752725" y="39824025"/>
          <a:ext cx="190500" cy="219075"/>
        </a:xfrm>
        <a:prstGeom prst="star5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0</xdr:colOff>
      <xdr:row>471</xdr:row>
      <xdr:rowOff>0</xdr:rowOff>
    </xdr:from>
    <xdr:to>
      <xdr:col>3</xdr:col>
      <xdr:colOff>190500</xdr:colOff>
      <xdr:row>471</xdr:row>
      <xdr:rowOff>219075</xdr:rowOff>
    </xdr:to>
    <xdr:sp macro="" textlink="">
      <xdr:nvSpPr>
        <xdr:cNvPr id="1029" name="Star: 5 Points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2562225" y="41290875"/>
          <a:ext cx="190500" cy="219075"/>
        </a:xfrm>
        <a:prstGeom prst="star5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190500</xdr:colOff>
      <xdr:row>471</xdr:row>
      <xdr:rowOff>0</xdr:rowOff>
    </xdr:from>
    <xdr:to>
      <xdr:col>3</xdr:col>
      <xdr:colOff>381000</xdr:colOff>
      <xdr:row>471</xdr:row>
      <xdr:rowOff>219075</xdr:rowOff>
    </xdr:to>
    <xdr:sp macro="" textlink="">
      <xdr:nvSpPr>
        <xdr:cNvPr id="1031" name="Star: 5 Points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2752725" y="41290875"/>
          <a:ext cx="190500" cy="219075"/>
        </a:xfrm>
        <a:prstGeom prst="star5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0</xdr:colOff>
      <xdr:row>411</xdr:row>
      <xdr:rowOff>0</xdr:rowOff>
    </xdr:from>
    <xdr:to>
      <xdr:col>4</xdr:col>
      <xdr:colOff>161925</xdr:colOff>
      <xdr:row>411</xdr:row>
      <xdr:rowOff>161924</xdr:rowOff>
    </xdr:to>
    <xdr:sp macro="" textlink="">
      <xdr:nvSpPr>
        <xdr:cNvPr id="1051" name="Star: 5 Points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3610841" y="41381795"/>
          <a:ext cx="161925" cy="161924"/>
        </a:xfrm>
        <a:prstGeom prst="star5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oneCellAnchor>
    <xdr:from>
      <xdr:col>2</xdr:col>
      <xdr:colOff>1924050</xdr:colOff>
      <xdr:row>240</xdr:row>
      <xdr:rowOff>25977</xdr:rowOff>
    </xdr:from>
    <xdr:ext cx="230136" cy="134279"/>
    <xdr:pic>
      <xdr:nvPicPr>
        <xdr:cNvPr id="36" name="Picture 40" descr="UK2.jp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382982" y="8269432"/>
          <a:ext cx="230136" cy="13427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1905000</xdr:colOff>
      <xdr:row>248</xdr:row>
      <xdr:rowOff>28575</xdr:rowOff>
    </xdr:from>
    <xdr:ext cx="230136" cy="134279"/>
    <xdr:pic>
      <xdr:nvPicPr>
        <xdr:cNvPr id="1045" name="Picture 40" descr="UK2.jpg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362200" y="21764625"/>
          <a:ext cx="230136" cy="134279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>
    <xdr:from>
      <xdr:col>4</xdr:col>
      <xdr:colOff>152400</xdr:colOff>
      <xdr:row>411</xdr:row>
      <xdr:rowOff>0</xdr:rowOff>
    </xdr:from>
    <xdr:to>
      <xdr:col>4</xdr:col>
      <xdr:colOff>314325</xdr:colOff>
      <xdr:row>411</xdr:row>
      <xdr:rowOff>161924</xdr:rowOff>
    </xdr:to>
    <xdr:sp macro="" textlink="">
      <xdr:nvSpPr>
        <xdr:cNvPr id="1046" name="Star: 5 Points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3762375" y="38652450"/>
          <a:ext cx="161925" cy="161924"/>
        </a:xfrm>
        <a:prstGeom prst="star5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2152650</xdr:colOff>
      <xdr:row>164</xdr:row>
      <xdr:rowOff>19050</xdr:rowOff>
    </xdr:from>
    <xdr:to>
      <xdr:col>3</xdr:col>
      <xdr:colOff>57150</xdr:colOff>
      <xdr:row>164</xdr:row>
      <xdr:rowOff>180974</xdr:rowOff>
    </xdr:to>
    <xdr:sp macro="" textlink="">
      <xdr:nvSpPr>
        <xdr:cNvPr id="1044" name="Star: 5 Points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2609850" y="13801725"/>
          <a:ext cx="161925" cy="161924"/>
        </a:xfrm>
        <a:prstGeom prst="star5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161925</xdr:colOff>
      <xdr:row>227</xdr:row>
      <xdr:rowOff>161924</xdr:rowOff>
    </xdr:to>
    <xdr:sp macro="" textlink="">
      <xdr:nvSpPr>
        <xdr:cNvPr id="43" name="Star: 5 Points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2718955" y="28358523"/>
          <a:ext cx="161925" cy="161924"/>
        </a:xfrm>
        <a:prstGeom prst="star5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152400</xdr:colOff>
      <xdr:row>227</xdr:row>
      <xdr:rowOff>5197</xdr:rowOff>
    </xdr:from>
    <xdr:to>
      <xdr:col>3</xdr:col>
      <xdr:colOff>314325</xdr:colOff>
      <xdr:row>227</xdr:row>
      <xdr:rowOff>164523</xdr:rowOff>
    </xdr:to>
    <xdr:sp macro="" textlink="">
      <xdr:nvSpPr>
        <xdr:cNvPr id="55" name="Star: 5 Points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2871355" y="28363720"/>
          <a:ext cx="161925" cy="159326"/>
        </a:xfrm>
        <a:prstGeom prst="star5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4</xdr:col>
      <xdr:colOff>53685</xdr:colOff>
      <xdr:row>479</xdr:row>
      <xdr:rowOff>85725</xdr:rowOff>
    </xdr:from>
    <xdr:to>
      <xdr:col>5</xdr:col>
      <xdr:colOff>2432883</xdr:colOff>
      <xdr:row>491</xdr:row>
      <xdr:rowOff>152400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6060" y="35232975"/>
          <a:ext cx="3303123" cy="17049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501</xdr:row>
      <xdr:rowOff>0</xdr:rowOff>
    </xdr:from>
    <xdr:to>
      <xdr:col>6</xdr:col>
      <xdr:colOff>9525</xdr:colOff>
      <xdr:row>511</xdr:row>
      <xdr:rowOff>225136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5" y="38347650"/>
          <a:ext cx="3419475" cy="1691986"/>
        </a:xfrm>
        <a:prstGeom prst="rect">
          <a:avLst/>
        </a:prstGeom>
      </xdr:spPr>
    </xdr:pic>
    <xdr:clientData/>
  </xdr:twoCellAnchor>
  <xdr:oneCellAnchor>
    <xdr:from>
      <xdr:col>2</xdr:col>
      <xdr:colOff>2052204</xdr:colOff>
      <xdr:row>73</xdr:row>
      <xdr:rowOff>27709</xdr:rowOff>
    </xdr:from>
    <xdr:ext cx="188348" cy="162315"/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2509404" y="9667009"/>
          <a:ext cx="188348" cy="162315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4</xdr:col>
      <xdr:colOff>123825</xdr:colOff>
      <xdr:row>78</xdr:row>
      <xdr:rowOff>47625</xdr:rowOff>
    </xdr:from>
    <xdr:to>
      <xdr:col>5</xdr:col>
      <xdr:colOff>2305050</xdr:colOff>
      <xdr:row>106</xdr:row>
      <xdr:rowOff>28575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0" y="9344025"/>
          <a:ext cx="3105150" cy="1695450"/>
        </a:xfrm>
        <a:prstGeom prst="rect">
          <a:avLst/>
        </a:prstGeom>
      </xdr:spPr>
    </xdr:pic>
    <xdr:clientData/>
  </xdr:twoCellAnchor>
  <xdr:twoCellAnchor editAs="oneCell">
    <xdr:from>
      <xdr:col>3</xdr:col>
      <xdr:colOff>1038225</xdr:colOff>
      <xdr:row>155</xdr:row>
      <xdr:rowOff>47625</xdr:rowOff>
    </xdr:from>
    <xdr:to>
      <xdr:col>6</xdr:col>
      <xdr:colOff>28575</xdr:colOff>
      <xdr:row>198</xdr:row>
      <xdr:rowOff>114300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5163800"/>
          <a:ext cx="3448050" cy="2533650"/>
        </a:xfrm>
        <a:prstGeom prst="rect">
          <a:avLst/>
        </a:prstGeom>
      </xdr:spPr>
    </xdr:pic>
    <xdr:clientData/>
  </xdr:twoCellAnchor>
  <xdr:twoCellAnchor editAs="oneCell">
    <xdr:from>
      <xdr:col>3</xdr:col>
      <xdr:colOff>1038225</xdr:colOff>
      <xdr:row>232</xdr:row>
      <xdr:rowOff>104776</xdr:rowOff>
    </xdr:from>
    <xdr:to>
      <xdr:col>6</xdr:col>
      <xdr:colOff>19050</xdr:colOff>
      <xdr:row>264</xdr:row>
      <xdr:rowOff>161926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20421601"/>
          <a:ext cx="3438525" cy="2590800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346</xdr:row>
      <xdr:rowOff>9525</xdr:rowOff>
    </xdr:from>
    <xdr:to>
      <xdr:col>6</xdr:col>
      <xdr:colOff>0</xdr:colOff>
      <xdr:row>370</xdr:row>
      <xdr:rowOff>200025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26336625"/>
          <a:ext cx="3371850" cy="2085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97"/>
  <sheetViews>
    <sheetView showGridLines="0" tabSelected="1" zoomScale="110" zoomScaleNormal="110" zoomScaleSheetLayoutView="100" workbookViewId="0">
      <selection activeCell="D465" sqref="D465"/>
    </sheetView>
  </sheetViews>
  <sheetFormatPr defaultRowHeight="15" x14ac:dyDescent="0.25"/>
  <cols>
    <col min="1" max="1" width="4" customWidth="1"/>
    <col min="2" max="2" width="2.85546875" customWidth="1"/>
    <col min="3" max="3" width="33.85546875" customWidth="1"/>
    <col min="4" max="4" width="15.7109375" customWidth="1"/>
    <col min="5" max="5" width="13.85546875" style="68" customWidth="1"/>
    <col min="6" max="6" width="37.28515625" customWidth="1"/>
    <col min="7" max="7" width="9.42578125" customWidth="1"/>
    <col min="8" max="23" width="9.140625" style="22" customWidth="1"/>
  </cols>
  <sheetData>
    <row r="1" spans="1:30" s="4" customFormat="1" ht="18" customHeight="1" x14ac:dyDescent="0.25">
      <c r="A1" s="493"/>
      <c r="B1" s="493"/>
      <c r="C1" s="493"/>
      <c r="D1" s="493"/>
      <c r="E1" s="493"/>
      <c r="F1" s="493"/>
      <c r="G1" s="200"/>
      <c r="I1" s="5" t="s">
        <v>0</v>
      </c>
      <c r="J1" s="5" t="s">
        <v>1</v>
      </c>
      <c r="K1" s="5" t="s">
        <v>2</v>
      </c>
      <c r="L1" s="5" t="s">
        <v>3</v>
      </c>
      <c r="M1" s="5" t="str">
        <f>IF(N6=1,O2,IF(N6=2,O3,IF(N6=3,O4,O5)))</f>
        <v>Substitute [   ]     Contact Me [   ]    Neither [   ]</v>
      </c>
    </row>
    <row r="2" spans="1:30" s="4" customFormat="1" ht="11.25" customHeight="1" x14ac:dyDescent="0.2">
      <c r="A2" s="493"/>
      <c r="B2" s="493"/>
      <c r="C2" s="493"/>
      <c r="D2" s="493"/>
      <c r="E2" s="493"/>
      <c r="F2" s="493"/>
      <c r="G2" s="200"/>
      <c r="I2" s="5" t="s">
        <v>4</v>
      </c>
      <c r="J2" s="22"/>
      <c r="K2" s="6">
        <f>SUM(K8:K501)</f>
        <v>0</v>
      </c>
      <c r="L2" s="7">
        <f>SUM(L8:L501)</f>
        <v>0</v>
      </c>
      <c r="M2" s="5"/>
      <c r="N2" s="5" t="s">
        <v>5</v>
      </c>
      <c r="O2" s="5" t="s">
        <v>6</v>
      </c>
    </row>
    <row r="3" spans="1:30" s="4" customFormat="1" ht="45" customHeight="1" x14ac:dyDescent="0.25">
      <c r="A3" s="494"/>
      <c r="B3" s="494"/>
      <c r="C3" s="494"/>
      <c r="D3" s="494"/>
      <c r="E3" s="494"/>
      <c r="F3" s="494"/>
      <c r="G3" s="201"/>
      <c r="I3" s="5"/>
      <c r="J3" s="5"/>
      <c r="K3" s="5"/>
      <c r="L3" s="5"/>
      <c r="M3" s="5"/>
      <c r="N3" s="5" t="s">
        <v>7</v>
      </c>
      <c r="O3" s="5" t="s">
        <v>8</v>
      </c>
    </row>
    <row r="4" spans="1:30" s="4" customFormat="1" ht="22.5" customHeight="1" x14ac:dyDescent="0.25">
      <c r="A4" s="21" t="s">
        <v>30</v>
      </c>
      <c r="B4" s="8"/>
      <c r="C4" s="9"/>
      <c r="D4" s="9"/>
      <c r="E4" s="57"/>
      <c r="F4" s="10"/>
      <c r="G4" s="247"/>
      <c r="I4" s="23"/>
      <c r="J4" s="23"/>
      <c r="K4" s="23"/>
      <c r="L4" s="23"/>
      <c r="M4" s="23"/>
      <c r="N4" s="5" t="s">
        <v>9</v>
      </c>
      <c r="O4" s="5" t="s">
        <v>10</v>
      </c>
    </row>
    <row r="5" spans="1:30" s="4" customFormat="1" ht="5.25" customHeight="1" x14ac:dyDescent="0.25">
      <c r="A5" s="11"/>
      <c r="B5" s="11"/>
      <c r="C5" s="12"/>
      <c r="D5" s="12"/>
      <c r="E5" s="58"/>
      <c r="F5" s="13"/>
      <c r="G5" s="13"/>
      <c r="I5" s="23"/>
      <c r="J5" s="23"/>
      <c r="K5" s="23"/>
      <c r="L5" s="23"/>
      <c r="M5" s="23"/>
      <c r="N5" s="5" t="s">
        <v>11</v>
      </c>
      <c r="O5" s="5" t="s">
        <v>12</v>
      </c>
    </row>
    <row r="6" spans="1:30" s="4" customFormat="1" ht="21" customHeight="1" x14ac:dyDescent="0.25">
      <c r="A6" s="21" t="s">
        <v>13</v>
      </c>
      <c r="B6" s="8"/>
      <c r="C6" s="14"/>
      <c r="D6" s="14"/>
      <c r="E6" s="59"/>
      <c r="F6" s="21" t="s">
        <v>14</v>
      </c>
      <c r="G6" s="248"/>
      <c r="I6" s="15"/>
      <c r="J6" s="15"/>
      <c r="K6" s="15"/>
      <c r="L6" s="15"/>
      <c r="M6" s="15"/>
      <c r="N6" s="16">
        <v>1</v>
      </c>
    </row>
    <row r="7" spans="1:30" s="18" customFormat="1" ht="9.75" customHeight="1" x14ac:dyDescent="0.25">
      <c r="A7" s="495" t="str">
        <f>"If any of the plants you have ordered are not available should we: "&amp;M1</f>
        <v>If any of the plants you have ordered are not available should we: Substitute [   ]     Contact Me [   ]    Neither [   ]</v>
      </c>
      <c r="B7" s="495"/>
      <c r="C7" s="495"/>
      <c r="D7" s="495"/>
      <c r="E7" s="495"/>
      <c r="F7" s="495"/>
      <c r="G7" s="249"/>
      <c r="I7" s="26"/>
      <c r="J7" s="26"/>
      <c r="K7" s="26"/>
      <c r="L7" s="27"/>
      <c r="M7" s="27"/>
      <c r="N7" s="27" t="s">
        <v>5</v>
      </c>
      <c r="O7" s="27" t="s">
        <v>15</v>
      </c>
    </row>
    <row r="8" spans="1:30" s="18" customFormat="1" ht="7.5" customHeight="1" x14ac:dyDescent="0.25">
      <c r="A8" s="496"/>
      <c r="B8" s="496"/>
      <c r="C8" s="496"/>
      <c r="D8" s="496"/>
      <c r="E8" s="496"/>
      <c r="F8" s="496"/>
      <c r="G8" s="249"/>
      <c r="I8" s="27"/>
      <c r="J8" s="27"/>
      <c r="K8" s="27"/>
      <c r="L8" s="27" t="s">
        <v>16</v>
      </c>
      <c r="M8" s="27"/>
      <c r="N8" s="28" t="s">
        <v>17</v>
      </c>
      <c r="O8" s="27" t="s">
        <v>18</v>
      </c>
    </row>
    <row r="9" spans="1:30" s="18" customFormat="1" ht="15.75" customHeight="1" x14ac:dyDescent="0.25">
      <c r="A9" s="497" t="str">
        <f>O10</f>
        <v>Do you require barcodes on your order: Yes [   ]     No [   ]</v>
      </c>
      <c r="B9" s="497"/>
      <c r="C9" s="497"/>
      <c r="D9" s="497"/>
      <c r="E9" s="497"/>
      <c r="F9" s="497"/>
      <c r="G9" s="345"/>
      <c r="H9" s="27"/>
      <c r="I9" s="28"/>
      <c r="J9" s="28"/>
      <c r="K9" s="28"/>
      <c r="L9" s="28"/>
      <c r="M9" s="28"/>
      <c r="N9" s="29" t="s">
        <v>19</v>
      </c>
      <c r="O9" s="27" t="s">
        <v>20</v>
      </c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0" spans="1:30" s="4" customFormat="1" ht="19.5" customHeight="1" x14ac:dyDescent="0.25">
      <c r="A10" s="498" t="str">
        <f>IF(K2=0," ","Total number of plants ordered = "&amp;K2&amp;"    Order Value £"&amp;TEXT(L2,"0.00"))</f>
        <v xml:space="preserve"> </v>
      </c>
      <c r="B10" s="498"/>
      <c r="C10" s="498"/>
      <c r="D10" s="498"/>
      <c r="E10" s="498"/>
      <c r="F10" s="498"/>
      <c r="G10" s="347"/>
      <c r="H10" s="5"/>
      <c r="I10" s="5"/>
      <c r="J10" s="5"/>
      <c r="K10" s="5"/>
      <c r="L10" s="5" t="s">
        <v>16</v>
      </c>
      <c r="M10" s="5"/>
      <c r="N10" s="16">
        <v>1</v>
      </c>
      <c r="O10" s="5" t="str">
        <f>IF(N10=1,O7,IF(N10=2,O8,O9))</f>
        <v>Do you require barcodes on your order: Yes [   ]     No [   ]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s="4" customFormat="1" ht="28.5" customHeight="1" x14ac:dyDescent="0.25">
      <c r="A11" s="336"/>
      <c r="B11" s="337"/>
      <c r="C11" s="338" t="s">
        <v>454</v>
      </c>
      <c r="D11" s="339"/>
      <c r="E11" s="340"/>
      <c r="F11" s="339"/>
      <c r="G11" s="511" t="s">
        <v>383</v>
      </c>
      <c r="H11" s="366"/>
      <c r="I11" s="5"/>
      <c r="J11" s="5"/>
      <c r="K11" s="5"/>
      <c r="L11" s="5"/>
      <c r="M11" s="5"/>
      <c r="N11" s="5"/>
      <c r="O11" s="16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s="4" customFormat="1" ht="12" customHeight="1" x14ac:dyDescent="0.25">
      <c r="A12" s="513" t="s">
        <v>22</v>
      </c>
      <c r="B12" s="514"/>
      <c r="C12" s="457"/>
      <c r="D12" s="458"/>
      <c r="E12" s="457"/>
      <c r="F12" s="459"/>
      <c r="G12" s="512"/>
      <c r="H12" s="367"/>
      <c r="I12" s="368"/>
      <c r="J12" s="5"/>
      <c r="K12" s="5"/>
      <c r="L12" s="5"/>
      <c r="M12" s="5"/>
      <c r="N12" s="5"/>
      <c r="O12" s="16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s="4" customFormat="1" ht="37.5" customHeight="1" x14ac:dyDescent="0.2">
      <c r="A13" s="460"/>
      <c r="B13" s="462" t="s">
        <v>339</v>
      </c>
      <c r="C13" s="503" t="s">
        <v>538</v>
      </c>
      <c r="D13" s="504"/>
      <c r="E13" s="507" t="s">
        <v>539</v>
      </c>
      <c r="F13" s="508"/>
      <c r="G13" s="474"/>
      <c r="H13" s="5"/>
      <c r="I13" s="5">
        <v>1</v>
      </c>
      <c r="J13" s="5">
        <v>507</v>
      </c>
      <c r="K13" s="5">
        <f>A13*I13</f>
        <v>0</v>
      </c>
      <c r="L13" s="5">
        <f t="shared" ref="L13" si="0">K13*J13</f>
        <v>0</v>
      </c>
      <c r="M13" s="5"/>
      <c r="N13" s="5"/>
      <c r="O13" s="5"/>
      <c r="P13" s="30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s="4" customFormat="1" ht="37.5" customHeight="1" x14ac:dyDescent="0.2">
      <c r="A14" s="461"/>
      <c r="B14" s="463"/>
      <c r="C14" s="505"/>
      <c r="D14" s="506"/>
      <c r="E14" s="509"/>
      <c r="F14" s="510"/>
      <c r="G14" s="475"/>
      <c r="H14" s="369"/>
      <c r="I14" s="5"/>
      <c r="J14" s="5"/>
      <c r="K14" s="5"/>
      <c r="L14" s="5"/>
      <c r="M14" s="5"/>
      <c r="N14" s="5"/>
      <c r="O14" s="5"/>
      <c r="P14" s="5"/>
      <c r="Q14" s="30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s="4" customFormat="1" ht="37.5" customHeight="1" x14ac:dyDescent="0.2">
      <c r="A15" s="491"/>
      <c r="B15" s="492" t="s">
        <v>339</v>
      </c>
      <c r="C15" s="503" t="s">
        <v>540</v>
      </c>
      <c r="D15" s="504"/>
      <c r="E15" s="598" t="s">
        <v>536</v>
      </c>
      <c r="F15" s="599"/>
      <c r="G15" s="445"/>
      <c r="H15" s="5"/>
      <c r="I15" s="5">
        <v>1</v>
      </c>
      <c r="J15" s="5">
        <v>458</v>
      </c>
      <c r="K15" s="5">
        <f>A15*I15</f>
        <v>0</v>
      </c>
      <c r="L15" s="5">
        <f t="shared" ref="L15" si="1">K15*J15</f>
        <v>0</v>
      </c>
      <c r="M15" s="5"/>
      <c r="N15" s="5"/>
      <c r="O15" s="5"/>
      <c r="P15" s="30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s="4" customFormat="1" ht="37.5" customHeight="1" x14ac:dyDescent="0.2">
      <c r="A16" s="461"/>
      <c r="B16" s="463"/>
      <c r="C16" s="505"/>
      <c r="D16" s="506"/>
      <c r="E16" s="600"/>
      <c r="F16" s="601"/>
      <c r="G16" s="445"/>
      <c r="H16" s="369"/>
      <c r="I16" s="5"/>
      <c r="J16" s="5"/>
      <c r="K16" s="5"/>
      <c r="L16" s="5"/>
      <c r="M16" s="5"/>
      <c r="N16" s="5"/>
      <c r="O16" s="5"/>
      <c r="P16" s="5"/>
      <c r="Q16" s="30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s="4" customFormat="1" ht="37.5" customHeight="1" x14ac:dyDescent="0.2">
      <c r="A17" s="491"/>
      <c r="B17" s="492" t="s">
        <v>339</v>
      </c>
      <c r="C17" s="503" t="s">
        <v>486</v>
      </c>
      <c r="D17" s="504"/>
      <c r="E17" s="507" t="s">
        <v>471</v>
      </c>
      <c r="F17" s="508"/>
      <c r="G17" s="474"/>
      <c r="H17" s="5"/>
      <c r="I17" s="5">
        <v>1</v>
      </c>
      <c r="J17" s="5">
        <v>417</v>
      </c>
      <c r="K17" s="5">
        <f>A17*I17</f>
        <v>0</v>
      </c>
      <c r="L17" s="5">
        <f t="shared" ref="L17" si="2">K17*J17</f>
        <v>0</v>
      </c>
      <c r="M17" s="5"/>
      <c r="N17" s="5"/>
      <c r="O17" s="5"/>
      <c r="P17" s="30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s="4" customFormat="1" ht="37.5" customHeight="1" x14ac:dyDescent="0.2">
      <c r="A18" s="461"/>
      <c r="B18" s="463"/>
      <c r="C18" s="505"/>
      <c r="D18" s="506"/>
      <c r="E18" s="509"/>
      <c r="F18" s="510"/>
      <c r="G18" s="475"/>
      <c r="H18" s="369"/>
      <c r="I18" s="5"/>
      <c r="J18" s="5"/>
      <c r="K18" s="5"/>
      <c r="L18" s="5"/>
      <c r="M18" s="5"/>
      <c r="N18" s="5"/>
      <c r="O18" s="5"/>
      <c r="P18" s="5"/>
      <c r="Q18" s="30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s="4" customFormat="1" ht="37.5" customHeight="1" x14ac:dyDescent="0.2">
      <c r="A19" s="460"/>
      <c r="B19" s="462" t="s">
        <v>339</v>
      </c>
      <c r="C19" s="464" t="s">
        <v>541</v>
      </c>
      <c r="D19" s="465"/>
      <c r="E19" s="468" t="s">
        <v>455</v>
      </c>
      <c r="F19" s="469"/>
      <c r="G19" s="376" t="s">
        <v>456</v>
      </c>
      <c r="H19" s="5"/>
      <c r="I19" s="5">
        <v>1</v>
      </c>
      <c r="J19" s="5">
        <v>470</v>
      </c>
      <c r="K19" s="5">
        <f>A19*I19</f>
        <v>0</v>
      </c>
      <c r="L19" s="5">
        <f t="shared" ref="L19" si="3">K19*J19</f>
        <v>0</v>
      </c>
      <c r="M19" s="5"/>
      <c r="N19" s="5"/>
      <c r="O19" s="5"/>
      <c r="P19" s="30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s="4" customFormat="1" ht="37.5" customHeight="1" x14ac:dyDescent="0.2">
      <c r="A20" s="461"/>
      <c r="B20" s="463"/>
      <c r="C20" s="466"/>
      <c r="D20" s="467"/>
      <c r="E20" s="470"/>
      <c r="F20" s="471"/>
      <c r="G20" s="375" t="s">
        <v>457</v>
      </c>
      <c r="H20" s="369"/>
      <c r="I20" s="5"/>
      <c r="J20" s="5"/>
      <c r="K20" s="5"/>
      <c r="L20" s="5"/>
      <c r="M20" s="5"/>
      <c r="N20" s="5"/>
      <c r="O20" s="5"/>
      <c r="P20" s="5"/>
      <c r="Q20" s="30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s="4" customFormat="1" ht="15" customHeight="1" x14ac:dyDescent="0.2">
      <c r="A21" s="344"/>
      <c r="B21" s="341"/>
      <c r="C21" s="342"/>
      <c r="D21" s="342"/>
      <c r="E21" s="439"/>
      <c r="F21" s="343"/>
      <c r="G21" s="348"/>
      <c r="H21" s="370"/>
      <c r="I21" s="5"/>
      <c r="J21" s="5"/>
      <c r="K21" s="5"/>
      <c r="L21" s="5"/>
      <c r="M21" s="5"/>
      <c r="N21" s="5"/>
      <c r="O21" s="5"/>
      <c r="P21" s="5"/>
      <c r="Q21" s="30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9.5" customHeight="1" x14ac:dyDescent="0.25">
      <c r="A22" s="501" t="s">
        <v>481</v>
      </c>
      <c r="B22" s="502"/>
      <c r="C22" s="502"/>
      <c r="D22" s="199">
        <v>1.64</v>
      </c>
      <c r="E22" s="515" t="s">
        <v>370</v>
      </c>
      <c r="F22" s="516"/>
      <c r="G22" s="349" t="s">
        <v>383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71"/>
      <c r="Y22" s="371"/>
      <c r="Z22" s="371"/>
      <c r="AA22" s="371"/>
      <c r="AB22" s="371"/>
      <c r="AC22" s="371"/>
      <c r="AD22" s="371"/>
    </row>
    <row r="23" spans="1:30" ht="13.5" customHeight="1" x14ac:dyDescent="0.25">
      <c r="A23" s="457" t="s">
        <v>22</v>
      </c>
      <c r="B23" s="458"/>
      <c r="C23" s="33" t="s">
        <v>23</v>
      </c>
      <c r="D23" s="34" t="s">
        <v>24</v>
      </c>
      <c r="E23" s="478" t="s">
        <v>25</v>
      </c>
      <c r="F23" s="472"/>
      <c r="G23" s="488"/>
      <c r="H23" s="30"/>
      <c r="I23" s="30"/>
      <c r="J23" s="30"/>
      <c r="K23" s="30"/>
      <c r="L23" s="5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71"/>
      <c r="Y23" s="371"/>
      <c r="Z23" s="371"/>
      <c r="AA23" s="371"/>
      <c r="AB23" s="371"/>
      <c r="AC23" s="371"/>
      <c r="AD23" s="371"/>
    </row>
    <row r="24" spans="1:30" ht="16.5" hidden="1" customHeight="1" x14ac:dyDescent="0.25">
      <c r="A24" s="179"/>
      <c r="B24" s="53" t="s">
        <v>27</v>
      </c>
      <c r="C24" s="118" t="s">
        <v>247</v>
      </c>
      <c r="D24" s="56" t="s">
        <v>42</v>
      </c>
      <c r="E24" s="79"/>
      <c r="F24" s="289" t="s">
        <v>54</v>
      </c>
      <c r="G24" s="489"/>
      <c r="H24" s="5"/>
      <c r="I24" s="5">
        <v>15</v>
      </c>
      <c r="J24" s="5">
        <v>1.64</v>
      </c>
      <c r="K24" s="5">
        <f t="shared" ref="K24:K38" si="4">A24*I24</f>
        <v>0</v>
      </c>
      <c r="L24" s="5">
        <f t="shared" ref="L24" si="5">K24*J24</f>
        <v>0</v>
      </c>
      <c r="M24" s="5"/>
      <c r="N24" s="5"/>
      <c r="O24" s="5"/>
      <c r="P24" s="5"/>
      <c r="Q24" s="30"/>
      <c r="R24" s="30"/>
      <c r="S24" s="30"/>
      <c r="T24" s="30"/>
      <c r="U24" s="30"/>
      <c r="V24" s="30"/>
      <c r="W24" s="30"/>
      <c r="X24" s="371"/>
      <c r="Y24" s="371"/>
      <c r="Z24" s="371"/>
      <c r="AA24" s="371"/>
      <c r="AB24" s="371"/>
      <c r="AC24" s="371"/>
      <c r="AD24" s="371"/>
    </row>
    <row r="25" spans="1:30" ht="16.5" hidden="1" customHeight="1" x14ac:dyDescent="0.25">
      <c r="A25" s="179"/>
      <c r="B25" s="53" t="s">
        <v>27</v>
      </c>
      <c r="C25" s="117" t="s">
        <v>48</v>
      </c>
      <c r="D25" s="52" t="s">
        <v>42</v>
      </c>
      <c r="E25" s="65"/>
      <c r="F25" s="290" t="s">
        <v>49</v>
      </c>
      <c r="G25" s="489"/>
      <c r="H25" s="5"/>
      <c r="I25" s="5">
        <v>15</v>
      </c>
      <c r="J25" s="5">
        <v>1.64</v>
      </c>
      <c r="K25" s="5">
        <f t="shared" si="4"/>
        <v>0</v>
      </c>
      <c r="L25" s="5">
        <f t="shared" ref="L25:L36" si="6">K25*J25</f>
        <v>0</v>
      </c>
      <c r="M25" s="5"/>
      <c r="N25" s="5"/>
      <c r="O25" s="5"/>
      <c r="P25" s="5"/>
      <c r="Q25" s="30"/>
      <c r="R25" s="30"/>
      <c r="S25" s="30"/>
      <c r="T25" s="30"/>
      <c r="U25" s="30"/>
      <c r="V25" s="30"/>
      <c r="W25" s="30"/>
      <c r="X25" s="371"/>
      <c r="Y25" s="371"/>
      <c r="Z25" s="371"/>
      <c r="AA25" s="371"/>
      <c r="AB25" s="371"/>
      <c r="AC25" s="371"/>
      <c r="AD25" s="371"/>
    </row>
    <row r="26" spans="1:30" ht="13.5" hidden="1" customHeight="1" x14ac:dyDescent="0.25">
      <c r="A26" s="327"/>
      <c r="B26" s="92" t="s">
        <v>27</v>
      </c>
      <c r="C26" s="117" t="s">
        <v>56</v>
      </c>
      <c r="D26" s="56" t="s">
        <v>57</v>
      </c>
      <c r="E26" s="75"/>
      <c r="F26" s="289" t="s">
        <v>58</v>
      </c>
      <c r="G26" s="489"/>
      <c r="H26" s="5"/>
      <c r="I26" s="5">
        <v>15</v>
      </c>
      <c r="J26" s="5">
        <v>1.64</v>
      </c>
      <c r="K26" s="5">
        <f t="shared" si="4"/>
        <v>0</v>
      </c>
      <c r="L26" s="5">
        <f t="shared" si="6"/>
        <v>0</v>
      </c>
      <c r="M26" s="5"/>
      <c r="N26" s="5"/>
      <c r="O26" s="5"/>
      <c r="P26" s="5"/>
      <c r="Q26" s="30"/>
      <c r="R26" s="30"/>
      <c r="S26" s="30"/>
      <c r="T26" s="30"/>
      <c r="U26" s="30"/>
      <c r="V26" s="30"/>
      <c r="W26" s="30"/>
      <c r="X26" s="371"/>
      <c r="Y26" s="371"/>
      <c r="Z26" s="371"/>
      <c r="AA26" s="371"/>
      <c r="AB26" s="371"/>
      <c r="AC26" s="371"/>
      <c r="AD26" s="371"/>
    </row>
    <row r="27" spans="1:30" ht="16.5" hidden="1" customHeight="1" x14ac:dyDescent="0.25">
      <c r="A27" s="179"/>
      <c r="B27" s="53" t="s">
        <v>27</v>
      </c>
      <c r="C27" s="117" t="s">
        <v>64</v>
      </c>
      <c r="D27" s="56" t="s">
        <v>65</v>
      </c>
      <c r="E27" s="75"/>
      <c r="F27" s="289" t="s">
        <v>66</v>
      </c>
      <c r="G27" s="489"/>
      <c r="H27" s="5"/>
      <c r="I27" s="5">
        <v>15</v>
      </c>
      <c r="J27" s="5">
        <v>1.64</v>
      </c>
      <c r="K27" s="5">
        <f t="shared" si="4"/>
        <v>0</v>
      </c>
      <c r="L27" s="5">
        <f t="shared" si="6"/>
        <v>0</v>
      </c>
      <c r="M27" s="5"/>
      <c r="N27" s="5"/>
      <c r="O27" s="5"/>
      <c r="P27" s="5"/>
      <c r="Q27" s="30"/>
      <c r="R27" s="30"/>
      <c r="S27" s="30"/>
      <c r="T27" s="30"/>
      <c r="U27" s="30"/>
      <c r="V27" s="30"/>
      <c r="W27" s="30"/>
      <c r="X27" s="371"/>
      <c r="Y27" s="371"/>
      <c r="Z27" s="371"/>
      <c r="AA27" s="371"/>
      <c r="AB27" s="371"/>
      <c r="AC27" s="371"/>
      <c r="AD27" s="371"/>
    </row>
    <row r="28" spans="1:30" ht="13.5" hidden="1" customHeight="1" x14ac:dyDescent="0.25">
      <c r="A28" s="179"/>
      <c r="B28" s="92" t="s">
        <v>27</v>
      </c>
      <c r="C28" s="117" t="s">
        <v>80</v>
      </c>
      <c r="D28" s="56" t="s">
        <v>29</v>
      </c>
      <c r="E28" s="75"/>
      <c r="F28" s="289" t="s">
        <v>87</v>
      </c>
      <c r="G28" s="489"/>
      <c r="H28" s="5"/>
      <c r="I28" s="5">
        <v>15</v>
      </c>
      <c r="J28" s="5">
        <v>1.64</v>
      </c>
      <c r="K28" s="5">
        <f t="shared" si="4"/>
        <v>0</v>
      </c>
      <c r="L28" s="5">
        <f t="shared" si="6"/>
        <v>0</v>
      </c>
      <c r="M28" s="5"/>
      <c r="N28" s="5"/>
      <c r="O28" s="5"/>
      <c r="P28" s="5"/>
      <c r="Q28" s="30"/>
      <c r="R28" s="30"/>
      <c r="S28" s="30"/>
      <c r="T28" s="30"/>
      <c r="U28" s="30"/>
      <c r="V28" s="30"/>
      <c r="W28" s="30"/>
      <c r="X28" s="371"/>
      <c r="Y28" s="371"/>
      <c r="Z28" s="371"/>
      <c r="AA28" s="371"/>
      <c r="AB28" s="371"/>
      <c r="AC28" s="371"/>
      <c r="AD28" s="371"/>
    </row>
    <row r="29" spans="1:30" ht="16.5" hidden="1" customHeight="1" x14ac:dyDescent="0.25">
      <c r="A29" s="179"/>
      <c r="B29" s="53" t="s">
        <v>27</v>
      </c>
      <c r="C29" s="117" t="s">
        <v>81</v>
      </c>
      <c r="D29" s="56" t="s">
        <v>29</v>
      </c>
      <c r="E29" s="75"/>
      <c r="F29" s="289" t="s">
        <v>84</v>
      </c>
      <c r="G29" s="489"/>
      <c r="H29" s="5"/>
      <c r="I29" s="5">
        <v>15</v>
      </c>
      <c r="J29" s="5">
        <v>1.64</v>
      </c>
      <c r="K29" s="5">
        <f t="shared" si="4"/>
        <v>0</v>
      </c>
      <c r="L29" s="5">
        <f t="shared" si="6"/>
        <v>0</v>
      </c>
      <c r="M29" s="5"/>
      <c r="N29" s="5"/>
      <c r="O29" s="5"/>
      <c r="P29" s="5"/>
      <c r="Q29" s="30"/>
      <c r="R29" s="30"/>
      <c r="S29" s="30"/>
      <c r="T29" s="30"/>
      <c r="U29" s="30"/>
      <c r="V29" s="30"/>
      <c r="W29" s="30"/>
      <c r="X29" s="371"/>
      <c r="Y29" s="371"/>
      <c r="Z29" s="371"/>
      <c r="AA29" s="371"/>
      <c r="AB29" s="371"/>
      <c r="AC29" s="371"/>
      <c r="AD29" s="371"/>
    </row>
    <row r="30" spans="1:30" ht="13.5" hidden="1" customHeight="1" x14ac:dyDescent="0.25">
      <c r="A30" s="179"/>
      <c r="B30" s="92" t="s">
        <v>27</v>
      </c>
      <c r="C30" s="118" t="s">
        <v>83</v>
      </c>
      <c r="D30" s="56" t="s">
        <v>29</v>
      </c>
      <c r="E30" s="79"/>
      <c r="F30" s="291" t="s">
        <v>86</v>
      </c>
      <c r="G30" s="489"/>
      <c r="H30" s="5"/>
      <c r="I30" s="5">
        <v>15</v>
      </c>
      <c r="J30" s="5">
        <v>1.64</v>
      </c>
      <c r="K30" s="5">
        <f t="shared" si="4"/>
        <v>0</v>
      </c>
      <c r="L30" s="5">
        <f t="shared" si="6"/>
        <v>0</v>
      </c>
      <c r="M30" s="5"/>
      <c r="N30" s="5"/>
      <c r="O30" s="5"/>
      <c r="P30" s="5"/>
      <c r="Q30" s="30"/>
      <c r="R30" s="30"/>
      <c r="S30" s="30"/>
      <c r="T30" s="30"/>
      <c r="U30" s="30"/>
      <c r="V30" s="30"/>
      <c r="W30" s="30"/>
      <c r="X30" s="371"/>
      <c r="Y30" s="371"/>
      <c r="Z30" s="371"/>
      <c r="AA30" s="371"/>
      <c r="AB30" s="371"/>
      <c r="AC30" s="371"/>
      <c r="AD30" s="371"/>
    </row>
    <row r="31" spans="1:30" ht="16.5" customHeight="1" x14ac:dyDescent="0.25">
      <c r="A31" s="123"/>
      <c r="B31" s="53" t="s">
        <v>27</v>
      </c>
      <c r="C31" s="118" t="s">
        <v>264</v>
      </c>
      <c r="D31" s="56" t="s">
        <v>29</v>
      </c>
      <c r="E31" s="79"/>
      <c r="F31" s="380" t="s">
        <v>265</v>
      </c>
      <c r="G31" s="489"/>
      <c r="H31" s="5"/>
      <c r="I31" s="5">
        <v>15</v>
      </c>
      <c r="J31" s="5">
        <v>1.64</v>
      </c>
      <c r="K31" s="5">
        <f t="shared" si="4"/>
        <v>0</v>
      </c>
      <c r="L31" s="5">
        <f t="shared" si="6"/>
        <v>0</v>
      </c>
      <c r="M31" s="5"/>
      <c r="N31" s="5"/>
      <c r="O31" s="5"/>
      <c r="P31" s="5"/>
      <c r="Q31" s="30"/>
      <c r="R31" s="30"/>
      <c r="S31" s="30"/>
      <c r="T31" s="30"/>
      <c r="U31" s="30"/>
      <c r="V31" s="30"/>
      <c r="W31" s="30"/>
      <c r="X31" s="371"/>
      <c r="Y31" s="371"/>
      <c r="Z31" s="371"/>
      <c r="AA31" s="371"/>
      <c r="AB31" s="371"/>
      <c r="AC31" s="371"/>
      <c r="AD31" s="371"/>
    </row>
    <row r="32" spans="1:30" ht="16.5" customHeight="1" x14ac:dyDescent="0.25">
      <c r="A32" s="123"/>
      <c r="B32" s="53" t="s">
        <v>27</v>
      </c>
      <c r="C32" s="119" t="s">
        <v>82</v>
      </c>
      <c r="D32" s="43" t="s">
        <v>29</v>
      </c>
      <c r="E32" s="79"/>
      <c r="F32" s="381" t="s">
        <v>85</v>
      </c>
      <c r="G32" s="489"/>
      <c r="H32" s="5"/>
      <c r="I32" s="5">
        <v>15</v>
      </c>
      <c r="J32" s="5">
        <v>1.64</v>
      </c>
      <c r="K32" s="5">
        <f t="shared" si="4"/>
        <v>0</v>
      </c>
      <c r="L32" s="5">
        <f t="shared" si="6"/>
        <v>0</v>
      </c>
      <c r="M32" s="5"/>
      <c r="N32" s="5"/>
      <c r="O32" s="5"/>
      <c r="P32" s="5"/>
      <c r="Q32" s="30"/>
      <c r="R32" s="30"/>
      <c r="S32" s="30"/>
      <c r="T32" s="30"/>
      <c r="U32" s="30"/>
      <c r="V32" s="30"/>
      <c r="W32" s="30"/>
      <c r="X32" s="371"/>
      <c r="Y32" s="371"/>
      <c r="Z32" s="371"/>
      <c r="AA32" s="371"/>
      <c r="AB32" s="371"/>
      <c r="AC32" s="371"/>
      <c r="AD32" s="371"/>
    </row>
    <row r="33" spans="1:33" ht="16.5" customHeight="1" x14ac:dyDescent="0.25">
      <c r="A33" s="123"/>
      <c r="B33" s="53" t="s">
        <v>27</v>
      </c>
      <c r="C33" s="119" t="s">
        <v>52</v>
      </c>
      <c r="D33" s="43" t="s">
        <v>29</v>
      </c>
      <c r="E33" s="79"/>
      <c r="F33" s="381" t="s">
        <v>53</v>
      </c>
      <c r="G33" s="489"/>
      <c r="H33" s="5"/>
      <c r="I33" s="5">
        <v>15</v>
      </c>
      <c r="J33" s="5">
        <v>1.64</v>
      </c>
      <c r="K33" s="5">
        <f t="shared" si="4"/>
        <v>0</v>
      </c>
      <c r="L33" s="5">
        <f t="shared" si="6"/>
        <v>0</v>
      </c>
      <c r="M33" s="5"/>
      <c r="N33" s="5"/>
      <c r="O33" s="5"/>
      <c r="P33" s="5"/>
      <c r="Q33" s="30"/>
      <c r="R33" s="30"/>
      <c r="S33" s="30"/>
      <c r="T33" s="30"/>
      <c r="U33" s="30"/>
      <c r="V33" s="30"/>
      <c r="W33" s="30"/>
      <c r="X33" s="371"/>
      <c r="Y33" s="371"/>
      <c r="Z33" s="371"/>
      <c r="AA33" s="371"/>
      <c r="AB33" s="371"/>
      <c r="AC33" s="371"/>
      <c r="AD33" s="371"/>
    </row>
    <row r="34" spans="1:33" ht="13.5" hidden="1" customHeight="1" x14ac:dyDescent="0.25">
      <c r="A34" s="179"/>
      <c r="B34" s="92" t="s">
        <v>27</v>
      </c>
      <c r="C34" s="119" t="s">
        <v>98</v>
      </c>
      <c r="D34" s="43" t="s">
        <v>99</v>
      </c>
      <c r="E34" s="61"/>
      <c r="F34" s="293"/>
      <c r="G34" s="489"/>
      <c r="H34" s="5"/>
      <c r="I34" s="5">
        <v>15</v>
      </c>
      <c r="J34" s="5">
        <v>1.64</v>
      </c>
      <c r="K34" s="5">
        <f t="shared" si="4"/>
        <v>0</v>
      </c>
      <c r="L34" s="5">
        <f t="shared" si="6"/>
        <v>0</v>
      </c>
      <c r="M34" s="5"/>
      <c r="N34" s="5"/>
      <c r="O34" s="5"/>
      <c r="P34" s="5"/>
      <c r="Q34" s="30"/>
      <c r="R34" s="30"/>
      <c r="S34" s="30"/>
      <c r="T34" s="30"/>
      <c r="U34" s="30"/>
      <c r="V34" s="30"/>
      <c r="W34" s="30"/>
      <c r="X34" s="371"/>
      <c r="Y34" s="371"/>
      <c r="Z34" s="371"/>
      <c r="AA34" s="371"/>
      <c r="AB34" s="371"/>
      <c r="AC34" s="371"/>
      <c r="AD34" s="371"/>
    </row>
    <row r="35" spans="1:33" s="3" customFormat="1" ht="13.5" hidden="1" customHeight="1" x14ac:dyDescent="0.2">
      <c r="A35" s="179"/>
      <c r="B35" s="109" t="s">
        <v>27</v>
      </c>
      <c r="C35" s="119" t="s">
        <v>144</v>
      </c>
      <c r="D35" s="43" t="s">
        <v>63</v>
      </c>
      <c r="E35" s="61"/>
      <c r="F35" s="31"/>
      <c r="G35" s="489"/>
      <c r="H35" s="5"/>
      <c r="I35" s="5">
        <v>15</v>
      </c>
      <c r="J35" s="5">
        <v>1.64</v>
      </c>
      <c r="K35" s="5">
        <f t="shared" si="4"/>
        <v>0</v>
      </c>
      <c r="L35" s="5">
        <f t="shared" si="6"/>
        <v>0</v>
      </c>
      <c r="M35" s="5"/>
      <c r="N35" s="5"/>
      <c r="O35" s="5"/>
      <c r="P35" s="5"/>
      <c r="Q35" s="30"/>
      <c r="R35" s="30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3" s="3" customFormat="1" ht="16.5" hidden="1" customHeight="1" x14ac:dyDescent="0.2">
      <c r="A36" s="179"/>
      <c r="B36" s="47" t="s">
        <v>27</v>
      </c>
      <c r="C36" s="119" t="s">
        <v>133</v>
      </c>
      <c r="D36" s="43" t="s">
        <v>134</v>
      </c>
      <c r="E36" s="61"/>
      <c r="F36" s="31"/>
      <c r="G36" s="489"/>
      <c r="H36" s="5"/>
      <c r="I36" s="5">
        <v>15</v>
      </c>
      <c r="J36" s="5">
        <v>1.64</v>
      </c>
      <c r="K36" s="5">
        <f t="shared" si="4"/>
        <v>0</v>
      </c>
      <c r="L36" s="5">
        <f t="shared" si="6"/>
        <v>0</v>
      </c>
      <c r="M36" s="5"/>
      <c r="N36" s="5"/>
      <c r="O36" s="5"/>
      <c r="P36" s="5"/>
      <c r="Q36" s="30"/>
      <c r="R36" s="30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3" s="3" customFormat="1" ht="13.5" hidden="1" customHeight="1" x14ac:dyDescent="0.2">
      <c r="A37" s="179"/>
      <c r="B37" s="109" t="s">
        <v>27</v>
      </c>
      <c r="C37" s="119" t="s">
        <v>139</v>
      </c>
      <c r="D37" s="43" t="s">
        <v>63</v>
      </c>
      <c r="E37" s="61"/>
      <c r="F37" s="31"/>
      <c r="G37" s="489"/>
      <c r="H37" s="5"/>
      <c r="I37" s="5">
        <v>15</v>
      </c>
      <c r="J37" s="5">
        <v>1.64</v>
      </c>
      <c r="K37" s="5">
        <f t="shared" si="4"/>
        <v>0</v>
      </c>
      <c r="L37" s="5">
        <f t="shared" ref="L37:L43" si="7">K37*J37</f>
        <v>0</v>
      </c>
      <c r="M37" s="5"/>
      <c r="N37" s="5"/>
      <c r="O37" s="5"/>
      <c r="P37" s="5"/>
      <c r="Q37" s="30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3" s="3" customFormat="1" ht="16.5" hidden="1" customHeight="1" x14ac:dyDescent="0.2">
      <c r="A38" s="179"/>
      <c r="B38" s="47" t="s">
        <v>27</v>
      </c>
      <c r="C38" s="119" t="s">
        <v>69</v>
      </c>
      <c r="D38" s="43" t="s">
        <v>63</v>
      </c>
      <c r="E38" s="324"/>
      <c r="F38" s="323" t="s">
        <v>442</v>
      </c>
      <c r="G38" s="489"/>
      <c r="H38" s="5"/>
      <c r="I38" s="5">
        <v>15</v>
      </c>
      <c r="J38" s="5">
        <v>1.64</v>
      </c>
      <c r="K38" s="5">
        <f t="shared" si="4"/>
        <v>0</v>
      </c>
      <c r="L38" s="5">
        <f t="shared" si="7"/>
        <v>0</v>
      </c>
      <c r="M38" s="5"/>
      <c r="N38" s="5"/>
      <c r="O38" s="5"/>
      <c r="P38" s="5"/>
      <c r="Q38" s="30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3" s="3" customFormat="1" ht="16.5" hidden="1" customHeight="1" x14ac:dyDescent="0.2">
      <c r="A39" s="179"/>
      <c r="B39" s="53" t="s">
        <v>27</v>
      </c>
      <c r="C39" s="119" t="s">
        <v>192</v>
      </c>
      <c r="D39" s="43" t="s">
        <v>71</v>
      </c>
      <c r="E39" s="292"/>
      <c r="F39" s="304" t="s">
        <v>401</v>
      </c>
      <c r="G39" s="489"/>
      <c r="H39" s="5"/>
      <c r="I39" s="5">
        <v>15</v>
      </c>
      <c r="J39" s="5">
        <v>1.64</v>
      </c>
      <c r="K39" s="5">
        <f t="shared" ref="K39:K43" si="8">A39*I39</f>
        <v>0</v>
      </c>
      <c r="L39" s="5">
        <f t="shared" si="7"/>
        <v>0</v>
      </c>
      <c r="M39" s="5"/>
      <c r="N39" s="5"/>
      <c r="O39" s="5"/>
      <c r="P39" s="5"/>
      <c r="Q39" s="30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3" s="3" customFormat="1" ht="13.5" hidden="1" customHeight="1" x14ac:dyDescent="0.2">
      <c r="A40" s="179"/>
      <c r="B40" s="109" t="s">
        <v>27</v>
      </c>
      <c r="C40" s="119" t="s">
        <v>70</v>
      </c>
      <c r="D40" s="43" t="s">
        <v>71</v>
      </c>
      <c r="E40" s="292"/>
      <c r="F40" s="305"/>
      <c r="G40" s="489"/>
      <c r="H40" s="5"/>
      <c r="I40" s="5">
        <v>15</v>
      </c>
      <c r="J40" s="5">
        <v>1.64</v>
      </c>
      <c r="K40" s="5">
        <f t="shared" si="8"/>
        <v>0</v>
      </c>
      <c r="L40" s="5">
        <f t="shared" si="7"/>
        <v>0</v>
      </c>
      <c r="M40" s="5"/>
      <c r="N40" s="5"/>
      <c r="O40" s="5"/>
      <c r="P40" s="5"/>
      <c r="Q40" s="30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3" s="3" customFormat="1" ht="13.5" hidden="1" customHeight="1" x14ac:dyDescent="0.2">
      <c r="A41" s="179"/>
      <c r="B41" s="109" t="s">
        <v>27</v>
      </c>
      <c r="C41" s="119" t="s">
        <v>170</v>
      </c>
      <c r="D41" s="42" t="s">
        <v>151</v>
      </c>
      <c r="E41" s="292"/>
      <c r="F41" s="305"/>
      <c r="G41" s="489"/>
      <c r="H41" s="5"/>
      <c r="I41" s="5">
        <v>15</v>
      </c>
      <c r="J41" s="5">
        <v>1.64</v>
      </c>
      <c r="K41" s="5">
        <f t="shared" si="8"/>
        <v>0</v>
      </c>
      <c r="L41" s="5">
        <f t="shared" si="7"/>
        <v>0</v>
      </c>
      <c r="M41" s="5"/>
      <c r="N41" s="5"/>
      <c r="O41" s="5"/>
      <c r="P41" s="5"/>
      <c r="Q41" s="30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3" s="3" customFormat="1" ht="13.5" hidden="1" customHeight="1" x14ac:dyDescent="0.2">
      <c r="A42" s="179"/>
      <c r="B42" s="109" t="s">
        <v>27</v>
      </c>
      <c r="C42" s="119" t="s">
        <v>150</v>
      </c>
      <c r="D42" s="42" t="s">
        <v>151</v>
      </c>
      <c r="E42" s="292"/>
      <c r="F42" s="305"/>
      <c r="G42" s="489"/>
      <c r="H42" s="5"/>
      <c r="I42" s="5">
        <v>15</v>
      </c>
      <c r="J42" s="5">
        <v>1.64</v>
      </c>
      <c r="K42" s="5">
        <f t="shared" si="8"/>
        <v>0</v>
      </c>
      <c r="L42" s="5">
        <f t="shared" si="7"/>
        <v>0</v>
      </c>
      <c r="M42" s="5"/>
      <c r="N42" s="5"/>
      <c r="O42" s="5"/>
      <c r="P42" s="5"/>
      <c r="Q42" s="30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3" s="3" customFormat="1" ht="16.5" hidden="1" customHeight="1" x14ac:dyDescent="0.2">
      <c r="A43" s="179"/>
      <c r="B43" s="53" t="s">
        <v>27</v>
      </c>
      <c r="C43" s="119" t="s">
        <v>193</v>
      </c>
      <c r="D43" s="42" t="s">
        <v>194</v>
      </c>
      <c r="E43" s="292"/>
      <c r="F43" s="304" t="s">
        <v>402</v>
      </c>
      <c r="G43" s="490"/>
      <c r="H43" s="5"/>
      <c r="I43" s="5">
        <v>15</v>
      </c>
      <c r="J43" s="5">
        <v>1.64</v>
      </c>
      <c r="K43" s="5">
        <f t="shared" si="8"/>
        <v>0</v>
      </c>
      <c r="L43" s="5">
        <f t="shared" si="7"/>
        <v>0</v>
      </c>
      <c r="M43" s="5"/>
      <c r="N43" s="5"/>
      <c r="O43" s="5"/>
      <c r="P43" s="5"/>
      <c r="Q43" s="30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3" s="1" customFormat="1" ht="18" customHeight="1" x14ac:dyDescent="0.25">
      <c r="A44" s="183">
        <f>SUM(A24:A42)</f>
        <v>0</v>
      </c>
      <c r="B44" s="70" t="s">
        <v>27</v>
      </c>
      <c r="C44" s="20" t="s">
        <v>28</v>
      </c>
      <c r="D44" s="499"/>
      <c r="E44" s="500"/>
      <c r="F44" s="500"/>
      <c r="G44" s="354"/>
      <c r="H44" s="5"/>
      <c r="I44" s="5"/>
      <c r="J44" s="24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4"/>
      <c r="AF44" s="4"/>
      <c r="AG44" s="4"/>
    </row>
    <row r="45" spans="1:33" s="1" customFormat="1" ht="13.5" customHeight="1" x14ac:dyDescent="0.25">
      <c r="A45" s="36"/>
      <c r="B45" s="76"/>
      <c r="C45" s="15"/>
      <c r="D45" s="77"/>
      <c r="E45" s="77"/>
      <c r="F45" s="77"/>
      <c r="G45" s="351"/>
      <c r="H45" s="5"/>
      <c r="I45" s="5"/>
      <c r="J45" s="24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4"/>
      <c r="AF45" s="4"/>
      <c r="AG45" s="4"/>
    </row>
    <row r="46" spans="1:33" s="1" customFormat="1" ht="30" hidden="1" x14ac:dyDescent="0.25">
      <c r="A46" s="482" t="s">
        <v>524</v>
      </c>
      <c r="B46" s="483"/>
      <c r="C46" s="483"/>
      <c r="D46" s="199">
        <v>1.5</v>
      </c>
      <c r="E46" s="442"/>
      <c r="F46" s="443"/>
      <c r="G46" s="440" t="s">
        <v>383</v>
      </c>
      <c r="H46" s="5"/>
      <c r="I46" s="5"/>
      <c r="J46" s="24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4"/>
      <c r="AF46" s="4"/>
      <c r="AG46" s="4"/>
    </row>
    <row r="47" spans="1:33" ht="12" hidden="1" customHeight="1" x14ac:dyDescent="0.25">
      <c r="A47" s="457" t="s">
        <v>22</v>
      </c>
      <c r="B47" s="458"/>
      <c r="C47" s="33" t="s">
        <v>23</v>
      </c>
      <c r="D47" s="34" t="s">
        <v>24</v>
      </c>
      <c r="E47" s="104"/>
      <c r="F47" s="198" t="s">
        <v>25</v>
      </c>
      <c r="G47" s="441"/>
      <c r="H47" s="30"/>
      <c r="I47" s="30"/>
      <c r="J47" s="30"/>
      <c r="K47" s="30"/>
      <c r="L47" s="5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71"/>
      <c r="Y47" s="371"/>
      <c r="Z47" s="371"/>
      <c r="AA47" s="371"/>
      <c r="AB47" s="371"/>
      <c r="AC47" s="371"/>
      <c r="AD47" s="371"/>
    </row>
    <row r="48" spans="1:33" s="3" customFormat="1" ht="15" hidden="1" customHeight="1" x14ac:dyDescent="0.25">
      <c r="A48" s="91"/>
      <c r="B48" s="109" t="s">
        <v>27</v>
      </c>
      <c r="C48" s="95" t="s">
        <v>100</v>
      </c>
      <c r="D48" s="106" t="s">
        <v>101</v>
      </c>
      <c r="E48" s="79"/>
      <c r="F48" s="113"/>
      <c r="G48" s="403"/>
      <c r="H48" s="5"/>
      <c r="I48" s="5">
        <v>15</v>
      </c>
      <c r="J48" s="5">
        <v>1.5</v>
      </c>
      <c r="K48" s="5">
        <f t="shared" ref="K48:K61" si="9">A48*I48</f>
        <v>0</v>
      </c>
      <c r="L48" s="5">
        <f t="shared" ref="L48" si="10">K48*J48</f>
        <v>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3" s="3" customFormat="1" ht="15" hidden="1" customHeight="1" x14ac:dyDescent="0.25">
      <c r="A49" s="124"/>
      <c r="B49" s="70" t="s">
        <v>27</v>
      </c>
      <c r="C49" s="118" t="s">
        <v>238</v>
      </c>
      <c r="D49" s="106" t="s">
        <v>111</v>
      </c>
      <c r="E49" s="79"/>
      <c r="F49" s="113"/>
      <c r="G49" s="403"/>
      <c r="H49" s="5"/>
      <c r="I49" s="5">
        <v>15</v>
      </c>
      <c r="J49" s="5">
        <v>1.5</v>
      </c>
      <c r="K49" s="5">
        <f t="shared" si="9"/>
        <v>0</v>
      </c>
      <c r="L49" s="5">
        <f t="shared" ref="L49" si="11">K49*J49</f>
        <v>0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3" s="2" customFormat="1" ht="16.5" hidden="1" customHeight="1" x14ac:dyDescent="0.25">
      <c r="A50" s="377"/>
      <c r="B50" s="70" t="s">
        <v>506</v>
      </c>
      <c r="C50" s="118" t="s">
        <v>104</v>
      </c>
      <c r="D50" s="56" t="s">
        <v>105</v>
      </c>
      <c r="E50" s="79"/>
      <c r="F50" s="381" t="s">
        <v>493</v>
      </c>
      <c r="G50" s="479"/>
      <c r="H50" s="5"/>
      <c r="I50" s="5">
        <v>15</v>
      </c>
      <c r="J50" s="5">
        <v>1.5</v>
      </c>
      <c r="K50" s="5">
        <f t="shared" si="9"/>
        <v>0</v>
      </c>
      <c r="L50" s="5">
        <f t="shared" ref="L50:L61" si="12">K50*J50</f>
        <v>0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3"/>
      <c r="AF50" s="3"/>
      <c r="AG50" s="3"/>
    </row>
    <row r="51" spans="1:33" s="2" customFormat="1" ht="15" hidden="1" customHeight="1" x14ac:dyDescent="0.25">
      <c r="A51" s="377"/>
      <c r="B51" s="70" t="s">
        <v>27</v>
      </c>
      <c r="C51" s="118" t="s">
        <v>131</v>
      </c>
      <c r="D51" s="56" t="s">
        <v>132</v>
      </c>
      <c r="E51" s="79"/>
      <c r="F51" s="404"/>
      <c r="G51" s="480"/>
      <c r="H51" s="5"/>
      <c r="I51" s="5">
        <v>15</v>
      </c>
      <c r="J51" s="5">
        <v>1.5</v>
      </c>
      <c r="K51" s="5">
        <f t="shared" ref="K51:K60" si="13">A51*I51</f>
        <v>0</v>
      </c>
      <c r="L51" s="5">
        <f t="shared" ref="L51:L60" si="14">K51*J51</f>
        <v>0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3"/>
      <c r="AF51" s="3"/>
      <c r="AG51" s="3"/>
    </row>
    <row r="52" spans="1:33" s="2" customFormat="1" ht="16.5" hidden="1" customHeight="1" x14ac:dyDescent="0.25">
      <c r="A52" s="377"/>
      <c r="B52" s="70" t="s">
        <v>506</v>
      </c>
      <c r="C52" s="118" t="s">
        <v>437</v>
      </c>
      <c r="D52" s="56" t="s">
        <v>434</v>
      </c>
      <c r="E52" s="79"/>
      <c r="F52" s="405" t="s">
        <v>502</v>
      </c>
      <c r="G52" s="480"/>
      <c r="H52" s="5"/>
      <c r="I52" s="5">
        <v>15</v>
      </c>
      <c r="J52" s="5">
        <v>1.5</v>
      </c>
      <c r="K52" s="5">
        <f t="shared" si="13"/>
        <v>0</v>
      </c>
      <c r="L52" s="5">
        <f t="shared" si="14"/>
        <v>0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3"/>
      <c r="AF52" s="3"/>
      <c r="AG52" s="3"/>
    </row>
    <row r="53" spans="1:33" s="2" customFormat="1" ht="15" hidden="1" customHeight="1" x14ac:dyDescent="0.25">
      <c r="A53" s="377"/>
      <c r="B53" s="70" t="s">
        <v>27</v>
      </c>
      <c r="C53" s="120" t="s">
        <v>239</v>
      </c>
      <c r="D53" s="93" t="s">
        <v>240</v>
      </c>
      <c r="E53" s="96"/>
      <c r="F53" s="110" t="s">
        <v>241</v>
      </c>
      <c r="G53" s="480"/>
      <c r="H53" s="5"/>
      <c r="I53" s="5">
        <v>15</v>
      </c>
      <c r="J53" s="5">
        <v>1.5</v>
      </c>
      <c r="K53" s="5">
        <f t="shared" si="13"/>
        <v>0</v>
      </c>
      <c r="L53" s="5">
        <f t="shared" si="14"/>
        <v>0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3"/>
      <c r="AF53" s="3"/>
      <c r="AG53" s="3"/>
    </row>
    <row r="54" spans="1:33" s="2" customFormat="1" ht="15" hidden="1" customHeight="1" x14ac:dyDescent="0.25">
      <c r="A54" s="377"/>
      <c r="B54" s="47" t="s">
        <v>27</v>
      </c>
      <c r="C54" s="118" t="s">
        <v>228</v>
      </c>
      <c r="D54" s="52" t="s">
        <v>229</v>
      </c>
      <c r="E54" s="79"/>
      <c r="F54" s="406"/>
      <c r="G54" s="480"/>
      <c r="H54" s="5"/>
      <c r="I54" s="5">
        <v>15</v>
      </c>
      <c r="J54" s="5">
        <v>1.5</v>
      </c>
      <c r="K54" s="5">
        <f t="shared" si="13"/>
        <v>0</v>
      </c>
      <c r="L54" s="5">
        <f t="shared" si="14"/>
        <v>0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3"/>
      <c r="AF54" s="3"/>
      <c r="AG54" s="3"/>
    </row>
    <row r="55" spans="1:33" s="2" customFormat="1" ht="16.5" hidden="1" customHeight="1" x14ac:dyDescent="0.25">
      <c r="A55" s="377"/>
      <c r="B55" s="47" t="s">
        <v>506</v>
      </c>
      <c r="C55" s="118" t="s">
        <v>123</v>
      </c>
      <c r="D55" s="52" t="s">
        <v>124</v>
      </c>
      <c r="E55" s="115"/>
      <c r="F55" s="409" t="s">
        <v>503</v>
      </c>
      <c r="G55" s="480"/>
      <c r="H55" s="5"/>
      <c r="I55" s="5">
        <v>15</v>
      </c>
      <c r="J55" s="5">
        <v>1.5</v>
      </c>
      <c r="K55" s="5">
        <f t="shared" si="13"/>
        <v>0</v>
      </c>
      <c r="L55" s="5">
        <f t="shared" si="14"/>
        <v>0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3"/>
      <c r="AF55" s="3"/>
      <c r="AG55" s="3"/>
    </row>
    <row r="56" spans="1:33" s="2" customFormat="1" ht="16.5" hidden="1" customHeight="1" x14ac:dyDescent="0.25">
      <c r="A56" s="377"/>
      <c r="B56" s="47" t="s">
        <v>506</v>
      </c>
      <c r="C56" s="118" t="s">
        <v>499</v>
      </c>
      <c r="D56" s="52" t="s">
        <v>409</v>
      </c>
      <c r="E56" s="115"/>
      <c r="F56" s="381" t="s">
        <v>500</v>
      </c>
      <c r="G56" s="480"/>
      <c r="H56" s="5"/>
      <c r="I56" s="5">
        <v>15</v>
      </c>
      <c r="J56" s="5">
        <v>1.5</v>
      </c>
      <c r="K56" s="5">
        <f t="shared" si="13"/>
        <v>0</v>
      </c>
      <c r="L56" s="5">
        <f t="shared" si="14"/>
        <v>0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3"/>
      <c r="AF56" s="3"/>
      <c r="AG56" s="3"/>
    </row>
    <row r="57" spans="1:33" s="2" customFormat="1" ht="16.5" hidden="1" customHeight="1" x14ac:dyDescent="0.25">
      <c r="A57" s="377"/>
      <c r="B57" s="70" t="s">
        <v>506</v>
      </c>
      <c r="C57" s="118" t="s">
        <v>125</v>
      </c>
      <c r="D57" s="52" t="s">
        <v>126</v>
      </c>
      <c r="E57" s="115"/>
      <c r="F57" s="409" t="s">
        <v>504</v>
      </c>
      <c r="G57" s="480"/>
      <c r="H57" s="5"/>
      <c r="I57" s="5">
        <v>15</v>
      </c>
      <c r="J57" s="5">
        <v>1.5</v>
      </c>
      <c r="K57" s="5">
        <f t="shared" si="13"/>
        <v>0</v>
      </c>
      <c r="L57" s="5">
        <f t="shared" si="14"/>
        <v>0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3"/>
      <c r="AF57" s="3"/>
      <c r="AG57" s="3"/>
    </row>
    <row r="58" spans="1:33" s="2" customFormat="1" ht="16.5" hidden="1" customHeight="1" x14ac:dyDescent="0.25">
      <c r="A58" s="377"/>
      <c r="B58" s="70" t="s">
        <v>506</v>
      </c>
      <c r="C58" s="118" t="s">
        <v>127</v>
      </c>
      <c r="D58" s="56" t="s">
        <v>128</v>
      </c>
      <c r="E58" s="79"/>
      <c r="F58" s="409" t="s">
        <v>505</v>
      </c>
      <c r="G58" s="480"/>
      <c r="H58" s="5"/>
      <c r="I58" s="5">
        <v>15</v>
      </c>
      <c r="J58" s="5">
        <v>1.5</v>
      </c>
      <c r="K58" s="5">
        <f t="shared" si="13"/>
        <v>0</v>
      </c>
      <c r="L58" s="5">
        <f t="shared" si="14"/>
        <v>0</v>
      </c>
      <c r="M58" s="5"/>
      <c r="N58" s="5"/>
      <c r="O58" s="5"/>
      <c r="P58" s="5"/>
      <c r="Q58" s="5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372"/>
      <c r="AC58" s="372"/>
      <c r="AD58" s="372"/>
    </row>
    <row r="59" spans="1:33" s="2" customFormat="1" ht="15" hidden="1" customHeight="1" x14ac:dyDescent="0.25">
      <c r="A59" s="377"/>
      <c r="B59" s="70" t="s">
        <v>27</v>
      </c>
      <c r="C59" s="118" t="s">
        <v>185</v>
      </c>
      <c r="D59" s="85" t="s">
        <v>186</v>
      </c>
      <c r="E59" s="79"/>
      <c r="F59" s="407"/>
      <c r="G59" s="480"/>
      <c r="H59" s="5"/>
      <c r="I59" s="5">
        <v>15</v>
      </c>
      <c r="J59" s="5">
        <v>1.5</v>
      </c>
      <c r="K59" s="5">
        <f t="shared" si="13"/>
        <v>0</v>
      </c>
      <c r="L59" s="5">
        <f t="shared" si="14"/>
        <v>0</v>
      </c>
      <c r="M59" s="5"/>
      <c r="N59" s="5"/>
      <c r="O59" s="5"/>
      <c r="P59" s="5"/>
      <c r="Q59" s="5"/>
      <c r="R59" s="372"/>
      <c r="S59" s="372"/>
      <c r="T59" s="372"/>
      <c r="U59" s="372"/>
      <c r="V59" s="372"/>
      <c r="W59" s="372"/>
      <c r="X59" s="372"/>
      <c r="Y59" s="372"/>
      <c r="Z59" s="372"/>
      <c r="AA59" s="372"/>
      <c r="AB59" s="372"/>
      <c r="AC59" s="372"/>
      <c r="AD59" s="372"/>
    </row>
    <row r="60" spans="1:33" s="2" customFormat="1" ht="16.5" hidden="1" customHeight="1" x14ac:dyDescent="0.25">
      <c r="A60" s="377"/>
      <c r="B60" s="70" t="s">
        <v>506</v>
      </c>
      <c r="C60" s="118" t="s">
        <v>197</v>
      </c>
      <c r="D60" s="85" t="s">
        <v>103</v>
      </c>
      <c r="E60" s="79"/>
      <c r="F60" s="408" t="s">
        <v>501</v>
      </c>
      <c r="G60" s="481"/>
      <c r="H60" s="5"/>
      <c r="I60" s="5">
        <v>15</v>
      </c>
      <c r="J60" s="5">
        <v>1.5</v>
      </c>
      <c r="K60" s="5">
        <f t="shared" si="13"/>
        <v>0</v>
      </c>
      <c r="L60" s="5">
        <f t="shared" si="14"/>
        <v>0</v>
      </c>
      <c r="M60" s="5"/>
      <c r="N60" s="5"/>
      <c r="O60" s="5"/>
      <c r="P60" s="5"/>
      <c r="Q60" s="5"/>
      <c r="R60" s="372"/>
      <c r="S60" s="372"/>
      <c r="T60" s="372"/>
      <c r="U60" s="372"/>
      <c r="V60" s="372"/>
      <c r="W60" s="372"/>
      <c r="X60" s="372"/>
      <c r="Y60" s="372"/>
      <c r="Z60" s="372"/>
      <c r="AA60" s="372"/>
      <c r="AB60" s="372"/>
      <c r="AC60" s="372"/>
      <c r="AD60" s="372"/>
    </row>
    <row r="61" spans="1:33" s="2" customFormat="1" ht="15" hidden="1" customHeight="1" x14ac:dyDescent="0.25">
      <c r="A61" s="124"/>
      <c r="B61" s="70" t="s">
        <v>27</v>
      </c>
      <c r="C61" s="119" t="s">
        <v>102</v>
      </c>
      <c r="D61" s="43" t="s">
        <v>103</v>
      </c>
      <c r="E61" s="61"/>
      <c r="F61" s="41"/>
      <c r="G61" s="353"/>
      <c r="H61" s="5"/>
      <c r="I61" s="5">
        <v>15</v>
      </c>
      <c r="J61" s="5">
        <v>1.5</v>
      </c>
      <c r="K61" s="5">
        <f t="shared" si="9"/>
        <v>0</v>
      </c>
      <c r="L61" s="5">
        <f t="shared" si="12"/>
        <v>0</v>
      </c>
      <c r="M61" s="5"/>
      <c r="N61" s="5"/>
      <c r="O61" s="5"/>
      <c r="P61" s="5"/>
      <c r="Q61" s="5"/>
      <c r="R61" s="372"/>
      <c r="S61" s="372"/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</row>
    <row r="62" spans="1:33" s="1" customFormat="1" ht="15" hidden="1" customHeight="1" x14ac:dyDescent="0.25">
      <c r="A62" s="107">
        <f>SUM(A48:A61)</f>
        <v>0</v>
      </c>
      <c r="B62" s="70" t="s">
        <v>506</v>
      </c>
      <c r="C62" s="20" t="s">
        <v>28</v>
      </c>
      <c r="D62" s="499"/>
      <c r="E62" s="500"/>
      <c r="F62" s="500"/>
      <c r="G62" s="351"/>
      <c r="H62" s="5"/>
      <c r="I62" s="5"/>
      <c r="J62" s="24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4"/>
      <c r="AF62" s="4"/>
      <c r="AG62" s="4"/>
    </row>
    <row r="63" spans="1:33" s="1" customFormat="1" ht="13.5" hidden="1" customHeight="1" x14ac:dyDescent="0.25">
      <c r="A63" s="36"/>
      <c r="B63" s="76"/>
      <c r="C63" s="15"/>
      <c r="D63" s="77"/>
      <c r="E63" s="77"/>
      <c r="F63" s="77"/>
      <c r="G63" s="351"/>
      <c r="H63" s="5"/>
      <c r="I63" s="5"/>
      <c r="J63" s="24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4"/>
      <c r="AF63" s="4"/>
      <c r="AG63" s="4"/>
    </row>
    <row r="64" spans="1:33" ht="25.5" customHeight="1" x14ac:dyDescent="0.25">
      <c r="A64" s="541" t="s">
        <v>520</v>
      </c>
      <c r="B64" s="542"/>
      <c r="C64" s="543"/>
      <c r="D64" s="269">
        <v>1.34</v>
      </c>
      <c r="E64" s="484" t="s">
        <v>371</v>
      </c>
      <c r="F64" s="485"/>
      <c r="G64" s="438" t="s">
        <v>383</v>
      </c>
      <c r="H64" s="30"/>
      <c r="I64" s="30"/>
      <c r="J64" s="30"/>
      <c r="K64" s="30"/>
      <c r="L64" s="5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71"/>
      <c r="Y64" s="371"/>
      <c r="Z64" s="371"/>
      <c r="AA64" s="371"/>
      <c r="AB64" s="371"/>
      <c r="AC64" s="371"/>
      <c r="AD64" s="371"/>
    </row>
    <row r="65" spans="1:33" ht="13.5" customHeight="1" x14ac:dyDescent="0.25">
      <c r="A65" s="457" t="s">
        <v>22</v>
      </c>
      <c r="B65" s="458"/>
      <c r="C65" s="33" t="s">
        <v>23</v>
      </c>
      <c r="D65" s="385" t="s">
        <v>24</v>
      </c>
      <c r="E65" s="562" t="s">
        <v>25</v>
      </c>
      <c r="F65" s="563"/>
      <c r="G65" s="488"/>
      <c r="H65" s="30"/>
      <c r="I65" s="30"/>
      <c r="J65" s="30"/>
      <c r="K65" s="30"/>
      <c r="L65" s="5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71"/>
      <c r="Y65" s="371"/>
      <c r="Z65" s="371"/>
      <c r="AA65" s="371"/>
      <c r="AB65" s="371"/>
      <c r="AC65" s="371"/>
      <c r="AD65" s="371"/>
    </row>
    <row r="66" spans="1:33" ht="16.5" hidden="1" customHeight="1" x14ac:dyDescent="0.25">
      <c r="A66" s="179"/>
      <c r="B66" s="53" t="s">
        <v>27</v>
      </c>
      <c r="C66" s="119" t="s">
        <v>120</v>
      </c>
      <c r="D66" s="43" t="s">
        <v>121</v>
      </c>
      <c r="E66" s="215"/>
      <c r="F66" s="421" t="s">
        <v>122</v>
      </c>
      <c r="G66" s="489"/>
      <c r="H66" s="5"/>
      <c r="I66" s="5">
        <v>15</v>
      </c>
      <c r="J66" s="5">
        <v>1.34</v>
      </c>
      <c r="K66" s="5">
        <f t="shared" ref="K66:K76" si="15">A66*I66</f>
        <v>0</v>
      </c>
      <c r="L66" s="5">
        <f>K66*J66</f>
        <v>0</v>
      </c>
      <c r="M66" s="5"/>
      <c r="N66" s="5"/>
      <c r="O66" s="5"/>
      <c r="P66" s="5"/>
      <c r="Q66" s="30"/>
      <c r="R66" s="30"/>
      <c r="S66" s="30"/>
      <c r="T66" s="30"/>
      <c r="U66" s="30"/>
      <c r="V66" s="30"/>
      <c r="W66" s="30"/>
      <c r="X66" s="371"/>
      <c r="Y66" s="371"/>
      <c r="Z66" s="371"/>
      <c r="AA66" s="371"/>
      <c r="AB66" s="371"/>
      <c r="AC66" s="371"/>
      <c r="AD66" s="371"/>
    </row>
    <row r="67" spans="1:33" ht="16.5" hidden="1" customHeight="1" x14ac:dyDescent="0.25">
      <c r="A67" s="179"/>
      <c r="B67" s="47" t="s">
        <v>27</v>
      </c>
      <c r="C67" s="117" t="s">
        <v>78</v>
      </c>
      <c r="D67" s="56" t="s">
        <v>79</v>
      </c>
      <c r="E67" s="214"/>
      <c r="F67" s="421" t="s">
        <v>88</v>
      </c>
      <c r="G67" s="489"/>
      <c r="H67" s="5"/>
      <c r="I67" s="5">
        <v>15</v>
      </c>
      <c r="J67" s="5">
        <v>1.34</v>
      </c>
      <c r="K67" s="5">
        <f t="shared" si="15"/>
        <v>0</v>
      </c>
      <c r="L67" s="5">
        <f t="shared" ref="L67" si="16">K67*J67</f>
        <v>0</v>
      </c>
      <c r="M67" s="5"/>
      <c r="N67" s="5"/>
      <c r="O67" s="5"/>
      <c r="P67" s="30"/>
      <c r="Q67" s="30"/>
      <c r="R67" s="30"/>
      <c r="S67" s="30"/>
      <c r="T67" s="30"/>
      <c r="U67" s="30"/>
      <c r="V67" s="30"/>
      <c r="W67" s="30"/>
      <c r="X67" s="371"/>
      <c r="Y67" s="371"/>
      <c r="Z67" s="371"/>
      <c r="AA67" s="371"/>
      <c r="AB67" s="371"/>
      <c r="AC67" s="371"/>
      <c r="AD67" s="371"/>
    </row>
    <row r="68" spans="1:33" ht="16.5" hidden="1" customHeight="1" x14ac:dyDescent="0.25">
      <c r="A68" s="124"/>
      <c r="B68" s="47" t="s">
        <v>27</v>
      </c>
      <c r="C68" s="118" t="s">
        <v>266</v>
      </c>
      <c r="D68" s="56" t="s">
        <v>236</v>
      </c>
      <c r="E68" s="215"/>
      <c r="F68" s="422"/>
      <c r="G68" s="489"/>
      <c r="H68" s="5"/>
      <c r="I68" s="5">
        <v>15</v>
      </c>
      <c r="J68" s="5">
        <v>1.34</v>
      </c>
      <c r="K68" s="5">
        <f t="shared" si="15"/>
        <v>0</v>
      </c>
      <c r="L68" s="5">
        <f t="shared" ref="L68:L75" si="17">K68*J68</f>
        <v>0</v>
      </c>
      <c r="M68" s="5"/>
      <c r="N68" s="5"/>
      <c r="O68" s="5"/>
      <c r="P68" s="30"/>
      <c r="Q68" s="30"/>
      <c r="R68" s="30"/>
      <c r="S68" s="30"/>
      <c r="T68" s="30"/>
      <c r="U68" s="30"/>
      <c r="V68" s="30"/>
      <c r="W68" s="30"/>
      <c r="X68" s="371"/>
      <c r="Y68" s="371"/>
      <c r="Z68" s="371"/>
      <c r="AA68" s="371"/>
      <c r="AB68" s="371"/>
      <c r="AC68" s="371"/>
      <c r="AD68" s="371"/>
    </row>
    <row r="69" spans="1:33" ht="15" hidden="1" customHeight="1" x14ac:dyDescent="0.25">
      <c r="A69" s="124"/>
      <c r="B69" s="47" t="s">
        <v>27</v>
      </c>
      <c r="C69" s="118" t="s">
        <v>286</v>
      </c>
      <c r="D69" s="56" t="s">
        <v>268</v>
      </c>
      <c r="E69" s="215"/>
      <c r="F69" s="422"/>
      <c r="G69" s="489"/>
      <c r="H69" s="5"/>
      <c r="I69" s="5">
        <v>15</v>
      </c>
      <c r="J69" s="5">
        <v>1.34</v>
      </c>
      <c r="K69" s="5">
        <f t="shared" si="15"/>
        <v>0</v>
      </c>
      <c r="L69" s="5">
        <f t="shared" si="17"/>
        <v>0</v>
      </c>
      <c r="M69" s="5"/>
      <c r="N69" s="5"/>
      <c r="O69" s="5"/>
      <c r="P69" s="30"/>
      <c r="Q69" s="30"/>
      <c r="R69" s="30"/>
      <c r="S69" s="30"/>
      <c r="T69" s="30"/>
      <c r="U69" s="30"/>
      <c r="V69" s="30"/>
      <c r="W69" s="30"/>
      <c r="X69" s="371"/>
      <c r="Y69" s="371"/>
      <c r="Z69" s="371"/>
      <c r="AA69" s="371"/>
      <c r="AB69" s="371"/>
      <c r="AC69" s="371"/>
      <c r="AD69" s="371"/>
    </row>
    <row r="70" spans="1:33" ht="15" hidden="1" customHeight="1" x14ac:dyDescent="0.25">
      <c r="A70" s="123"/>
      <c r="B70" s="109" t="s">
        <v>27</v>
      </c>
      <c r="C70" s="120" t="s">
        <v>287</v>
      </c>
      <c r="D70" s="56" t="s">
        <v>269</v>
      </c>
      <c r="E70" s="215"/>
      <c r="F70" s="422"/>
      <c r="G70" s="489"/>
      <c r="H70" s="5"/>
      <c r="I70" s="5">
        <v>15</v>
      </c>
      <c r="J70" s="5">
        <v>1.34</v>
      </c>
      <c r="K70" s="5">
        <f t="shared" si="15"/>
        <v>0</v>
      </c>
      <c r="L70" s="5">
        <f t="shared" si="17"/>
        <v>0</v>
      </c>
      <c r="M70" s="5"/>
      <c r="N70" s="5"/>
      <c r="O70" s="5"/>
      <c r="P70" s="30"/>
      <c r="Q70" s="30"/>
      <c r="R70" s="30"/>
      <c r="S70" s="30"/>
      <c r="T70" s="30"/>
      <c r="U70" s="30"/>
      <c r="V70" s="30"/>
      <c r="W70" s="30"/>
      <c r="X70" s="371"/>
      <c r="Y70" s="371"/>
      <c r="Z70" s="371"/>
      <c r="AA70" s="371"/>
      <c r="AB70" s="371"/>
      <c r="AC70" s="371"/>
      <c r="AD70" s="371"/>
    </row>
    <row r="71" spans="1:33" ht="13.5" hidden="1" customHeight="1" x14ac:dyDescent="0.25">
      <c r="A71" s="124"/>
      <c r="B71" s="109" t="s">
        <v>27</v>
      </c>
      <c r="C71" s="118" t="s">
        <v>237</v>
      </c>
      <c r="D71" s="56" t="s">
        <v>236</v>
      </c>
      <c r="E71" s="215"/>
      <c r="F71" s="423"/>
      <c r="G71" s="489"/>
      <c r="H71" s="5"/>
      <c r="I71" s="5">
        <v>15</v>
      </c>
      <c r="J71" s="5">
        <v>1.34</v>
      </c>
      <c r="K71" s="5">
        <f t="shared" si="15"/>
        <v>0</v>
      </c>
      <c r="L71" s="5">
        <f t="shared" si="17"/>
        <v>0</v>
      </c>
      <c r="M71" s="5"/>
      <c r="N71" s="5"/>
      <c r="O71" s="5"/>
      <c r="P71" s="30"/>
      <c r="Q71" s="30"/>
      <c r="R71" s="30"/>
      <c r="S71" s="30"/>
      <c r="T71" s="30"/>
      <c r="U71" s="30"/>
      <c r="V71" s="30"/>
      <c r="W71" s="30"/>
      <c r="X71" s="371"/>
      <c r="Y71" s="371"/>
      <c r="Z71" s="371"/>
      <c r="AA71" s="371"/>
      <c r="AB71" s="371"/>
      <c r="AC71" s="371"/>
      <c r="AD71" s="371"/>
    </row>
    <row r="72" spans="1:33" ht="13.5" hidden="1" customHeight="1" x14ac:dyDescent="0.25">
      <c r="A72" s="124"/>
      <c r="B72" s="109" t="s">
        <v>27</v>
      </c>
      <c r="C72" s="117" t="s">
        <v>204</v>
      </c>
      <c r="D72" s="85" t="s">
        <v>205</v>
      </c>
      <c r="E72" s="214"/>
      <c r="F72" s="422"/>
      <c r="G72" s="489"/>
      <c r="H72" s="5"/>
      <c r="I72" s="5">
        <v>15</v>
      </c>
      <c r="J72" s="5">
        <v>1.34</v>
      </c>
      <c r="K72" s="5">
        <f t="shared" si="15"/>
        <v>0</v>
      </c>
      <c r="L72" s="5">
        <f t="shared" si="17"/>
        <v>0</v>
      </c>
      <c r="M72" s="5"/>
      <c r="N72" s="5"/>
      <c r="O72" s="5"/>
      <c r="P72" s="30"/>
      <c r="Q72" s="30"/>
      <c r="R72" s="30"/>
      <c r="S72" s="30"/>
      <c r="T72" s="30"/>
      <c r="U72" s="30"/>
      <c r="V72" s="30"/>
      <c r="W72" s="30"/>
      <c r="X72" s="371"/>
      <c r="Y72" s="371"/>
      <c r="Z72" s="371"/>
      <c r="AA72" s="371"/>
      <c r="AB72" s="371"/>
      <c r="AC72" s="371"/>
      <c r="AD72" s="371"/>
    </row>
    <row r="73" spans="1:33" ht="15" hidden="1" customHeight="1" x14ac:dyDescent="0.25">
      <c r="A73" s="124"/>
      <c r="B73" s="47" t="s">
        <v>27</v>
      </c>
      <c r="C73" s="117" t="s">
        <v>270</v>
      </c>
      <c r="D73" s="85" t="s">
        <v>271</v>
      </c>
      <c r="E73" s="90"/>
      <c r="F73" s="424"/>
      <c r="G73" s="489"/>
      <c r="H73" s="5"/>
      <c r="I73" s="5">
        <v>15</v>
      </c>
      <c r="J73" s="5">
        <v>1.34</v>
      </c>
      <c r="K73" s="5">
        <f t="shared" si="15"/>
        <v>0</v>
      </c>
      <c r="L73" s="5">
        <f t="shared" si="17"/>
        <v>0</v>
      </c>
      <c r="M73" s="5"/>
      <c r="N73" s="5"/>
      <c r="O73" s="5"/>
      <c r="P73" s="30"/>
      <c r="Q73" s="30"/>
      <c r="R73" s="30"/>
      <c r="S73" s="30"/>
      <c r="T73" s="30"/>
      <c r="U73" s="30"/>
      <c r="V73" s="30"/>
      <c r="W73" s="30"/>
      <c r="X73" s="371"/>
      <c r="Y73" s="371"/>
      <c r="Z73" s="371"/>
      <c r="AA73" s="371"/>
      <c r="AB73" s="371"/>
      <c r="AC73" s="371"/>
      <c r="AD73" s="371"/>
    </row>
    <row r="74" spans="1:33" ht="16.5" customHeight="1" x14ac:dyDescent="0.25">
      <c r="A74" s="123"/>
      <c r="B74" s="47" t="s">
        <v>27</v>
      </c>
      <c r="C74" s="117" t="s">
        <v>204</v>
      </c>
      <c r="D74" s="52" t="s">
        <v>205</v>
      </c>
      <c r="E74" s="90"/>
      <c r="F74" s="397" t="s">
        <v>537</v>
      </c>
      <c r="G74" s="490"/>
      <c r="H74" s="5"/>
      <c r="I74" s="5">
        <v>15</v>
      </c>
      <c r="J74" s="5">
        <v>1.34</v>
      </c>
      <c r="K74" s="5">
        <f t="shared" ref="K74" si="18">A74*I74</f>
        <v>0</v>
      </c>
      <c r="L74" s="5">
        <f t="shared" ref="L74" si="19">K74*J74</f>
        <v>0</v>
      </c>
      <c r="M74" s="5"/>
      <c r="N74" s="5"/>
      <c r="O74" s="5"/>
      <c r="P74" s="30"/>
      <c r="Q74" s="30"/>
      <c r="R74" s="30"/>
      <c r="S74" s="30"/>
      <c r="T74" s="30"/>
      <c r="U74" s="30"/>
      <c r="V74" s="30"/>
      <c r="W74" s="30"/>
      <c r="X74" s="371"/>
      <c r="Y74" s="371"/>
      <c r="Z74" s="371"/>
      <c r="AA74" s="371"/>
      <c r="AB74" s="371"/>
      <c r="AC74" s="371"/>
      <c r="AD74" s="371"/>
    </row>
    <row r="75" spans="1:33" hidden="1" x14ac:dyDescent="0.25">
      <c r="A75" s="416"/>
      <c r="B75" s="417" t="s">
        <v>27</v>
      </c>
      <c r="C75" s="418" t="s">
        <v>274</v>
      </c>
      <c r="D75" s="85" t="s">
        <v>275</v>
      </c>
      <c r="E75" s="419"/>
      <c r="F75" s="382"/>
      <c r="G75" s="350"/>
      <c r="H75" s="5"/>
      <c r="I75" s="5">
        <v>15</v>
      </c>
      <c r="J75" s="5">
        <v>1.34</v>
      </c>
      <c r="K75" s="5">
        <f t="shared" si="15"/>
        <v>0</v>
      </c>
      <c r="L75" s="5">
        <f t="shared" si="17"/>
        <v>0</v>
      </c>
      <c r="M75" s="5"/>
      <c r="N75" s="5"/>
      <c r="O75" s="5"/>
      <c r="P75" s="30"/>
      <c r="Q75" s="30"/>
      <c r="R75" s="30"/>
      <c r="S75" s="30"/>
      <c r="T75" s="30"/>
      <c r="U75" s="30"/>
      <c r="V75" s="30"/>
      <c r="W75" s="30"/>
      <c r="X75" s="371"/>
      <c r="Y75" s="371"/>
      <c r="Z75" s="371"/>
      <c r="AA75" s="371"/>
      <c r="AB75" s="371"/>
      <c r="AC75" s="371"/>
      <c r="AD75" s="371"/>
    </row>
    <row r="76" spans="1:33" s="2" customFormat="1" hidden="1" x14ac:dyDescent="0.2">
      <c r="A76" s="425"/>
      <c r="B76" s="426" t="s">
        <v>27</v>
      </c>
      <c r="C76" s="427" t="s">
        <v>50</v>
      </c>
      <c r="D76" s="80" t="s">
        <v>51</v>
      </c>
      <c r="E76" s="213"/>
      <c r="G76" s="353"/>
      <c r="H76" s="5"/>
      <c r="I76" s="5">
        <v>15</v>
      </c>
      <c r="J76" s="5">
        <v>1.34</v>
      </c>
      <c r="K76" s="5">
        <f t="shared" si="15"/>
        <v>0</v>
      </c>
      <c r="L76" s="5">
        <f>K76*J76</f>
        <v>0</v>
      </c>
      <c r="M76" s="5"/>
      <c r="N76" s="5"/>
      <c r="O76" s="5"/>
      <c r="P76" s="30"/>
      <c r="Q76" s="30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3"/>
      <c r="AF76" s="3"/>
      <c r="AG76" s="3"/>
    </row>
    <row r="77" spans="1:33" s="1" customFormat="1" ht="18" customHeight="1" x14ac:dyDescent="0.25">
      <c r="A77" s="183">
        <f>SUM(A66:A76)</f>
        <v>0</v>
      </c>
      <c r="B77" s="70" t="s">
        <v>27</v>
      </c>
      <c r="C77" s="20" t="s">
        <v>28</v>
      </c>
      <c r="D77" s="428"/>
      <c r="E77" s="393"/>
      <c r="F77" s="393"/>
      <c r="G77" s="353"/>
      <c r="H77" s="5"/>
      <c r="I77" s="5"/>
      <c r="J77" s="24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4"/>
      <c r="AF77" s="4"/>
      <c r="AG77" s="4"/>
    </row>
    <row r="78" spans="1:33" s="18" customFormat="1" ht="13.5" customHeight="1" x14ac:dyDescent="0.25">
      <c r="D78" s="614"/>
      <c r="E78" s="614"/>
      <c r="F78" s="614"/>
      <c r="G78" s="351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27"/>
      <c r="Y78" s="27"/>
      <c r="Z78" s="27"/>
      <c r="AA78" s="27"/>
      <c r="AB78" s="27"/>
      <c r="AC78" s="27"/>
      <c r="AD78" s="27"/>
    </row>
    <row r="79" spans="1:33" ht="19.5" customHeight="1" x14ac:dyDescent="0.25">
      <c r="A79" s="544" t="s">
        <v>35</v>
      </c>
      <c r="B79" s="545"/>
      <c r="C79" s="545"/>
      <c r="D79" s="382"/>
      <c r="E79" s="420"/>
      <c r="F79" s="251"/>
      <c r="G79" s="486" t="s">
        <v>383</v>
      </c>
      <c r="H79" s="30"/>
      <c r="I79" s="30"/>
      <c r="J79" s="30"/>
      <c r="K79" s="30"/>
      <c r="L79" s="5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71"/>
      <c r="Y79" s="371"/>
      <c r="Z79" s="371"/>
      <c r="AA79" s="371"/>
      <c r="AB79" s="371"/>
      <c r="AC79" s="371"/>
      <c r="AD79" s="371"/>
    </row>
    <row r="80" spans="1:33" ht="19.5" customHeight="1" x14ac:dyDescent="0.25">
      <c r="A80" s="527" t="s">
        <v>369</v>
      </c>
      <c r="B80" s="528"/>
      <c r="C80" s="528"/>
      <c r="D80" s="269">
        <v>1.34</v>
      </c>
      <c r="E80" s="206"/>
      <c r="F80" s="252"/>
      <c r="G80" s="487"/>
      <c r="H80" s="30"/>
      <c r="I80" s="30"/>
      <c r="J80" s="30"/>
      <c r="K80" s="30"/>
      <c r="L80" s="5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71"/>
      <c r="Y80" s="371"/>
      <c r="Z80" s="371"/>
      <c r="AA80" s="371"/>
      <c r="AB80" s="371"/>
      <c r="AC80" s="371"/>
      <c r="AD80" s="371"/>
    </row>
    <row r="81" spans="1:33" ht="13.5" customHeight="1" x14ac:dyDescent="0.25">
      <c r="A81" s="457" t="s">
        <v>22</v>
      </c>
      <c r="B81" s="458"/>
      <c r="C81" s="33" t="s">
        <v>23</v>
      </c>
      <c r="D81" s="203" t="s">
        <v>24</v>
      </c>
      <c r="E81" s="455"/>
      <c r="F81" s="456"/>
      <c r="G81" s="488"/>
      <c r="H81" s="30"/>
      <c r="I81" s="30"/>
      <c r="J81" s="30"/>
      <c r="K81" s="30"/>
      <c r="L81" s="5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71"/>
      <c r="Y81" s="371"/>
      <c r="Z81" s="371"/>
      <c r="AA81" s="371"/>
      <c r="AB81" s="371"/>
      <c r="AC81" s="371"/>
      <c r="AD81" s="371"/>
    </row>
    <row r="82" spans="1:33" s="2" customFormat="1" ht="16.5" customHeight="1" x14ac:dyDescent="0.2">
      <c r="A82" s="123"/>
      <c r="B82" s="70" t="s">
        <v>27</v>
      </c>
      <c r="C82" s="119" t="s">
        <v>32</v>
      </c>
      <c r="D82" s="43" t="s">
        <v>33</v>
      </c>
      <c r="E82" s="564"/>
      <c r="F82" s="565"/>
      <c r="G82" s="489"/>
      <c r="H82" s="5"/>
      <c r="I82" s="5">
        <v>15</v>
      </c>
      <c r="J82" s="5">
        <v>1.34</v>
      </c>
      <c r="K82" s="5">
        <f t="shared" ref="K82:K106" si="20">A82*I82</f>
        <v>0</v>
      </c>
      <c r="L82" s="5">
        <f t="shared" ref="L82" si="21">K82*J82</f>
        <v>0</v>
      </c>
      <c r="M82" s="5"/>
      <c r="N82" s="5"/>
      <c r="O82" s="5"/>
      <c r="P82" s="30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3"/>
      <c r="AF82" s="3"/>
      <c r="AG82" s="3"/>
    </row>
    <row r="83" spans="1:33" s="2" customFormat="1" ht="16.5" customHeight="1" x14ac:dyDescent="0.2">
      <c r="A83" s="123"/>
      <c r="B83" s="47" t="s">
        <v>27</v>
      </c>
      <c r="C83" s="118" t="s">
        <v>468</v>
      </c>
      <c r="D83" s="56" t="s">
        <v>216</v>
      </c>
      <c r="E83" s="215"/>
      <c r="F83" s="429"/>
      <c r="G83" s="489"/>
      <c r="H83" s="5"/>
      <c r="I83" s="5">
        <v>15</v>
      </c>
      <c r="J83" s="5">
        <v>1.34</v>
      </c>
      <c r="K83" s="5">
        <f t="shared" si="20"/>
        <v>0</v>
      </c>
      <c r="L83" s="5">
        <f t="shared" ref="L83:L105" si="22">K83*J83</f>
        <v>0</v>
      </c>
      <c r="M83" s="5"/>
      <c r="N83" s="5"/>
      <c r="O83" s="5"/>
      <c r="P83" s="30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3"/>
      <c r="AF83" s="3"/>
      <c r="AG83" s="3"/>
    </row>
    <row r="84" spans="1:33" s="2" customFormat="1" ht="16.5" customHeight="1" x14ac:dyDescent="0.2">
      <c r="A84" s="123"/>
      <c r="B84" s="70" t="s">
        <v>27</v>
      </c>
      <c r="C84" s="119" t="s">
        <v>77</v>
      </c>
      <c r="D84" s="43" t="s">
        <v>45</v>
      </c>
      <c r="E84" s="215"/>
      <c r="F84" s="429"/>
      <c r="G84" s="489"/>
      <c r="H84" s="5"/>
      <c r="I84" s="5">
        <v>15</v>
      </c>
      <c r="J84" s="5">
        <v>1.34</v>
      </c>
      <c r="K84" s="5">
        <f t="shared" si="20"/>
        <v>0</v>
      </c>
      <c r="L84" s="5">
        <f t="shared" si="22"/>
        <v>0</v>
      </c>
      <c r="M84" s="5"/>
      <c r="N84" s="5"/>
      <c r="O84" s="5"/>
      <c r="P84" s="30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3"/>
      <c r="AF84" s="3"/>
      <c r="AG84" s="3"/>
    </row>
    <row r="85" spans="1:33" s="2" customFormat="1" ht="15" hidden="1" customHeight="1" x14ac:dyDescent="0.2">
      <c r="A85" s="179"/>
      <c r="B85" s="70" t="s">
        <v>27</v>
      </c>
      <c r="C85" s="388" t="s">
        <v>272</v>
      </c>
      <c r="D85" s="43" t="s">
        <v>273</v>
      </c>
      <c r="E85" s="215"/>
      <c r="F85" s="429"/>
      <c r="G85" s="489"/>
      <c r="H85" s="5"/>
      <c r="I85" s="5">
        <v>15</v>
      </c>
      <c r="J85" s="5">
        <v>1.34</v>
      </c>
      <c r="K85" s="5">
        <f t="shared" si="20"/>
        <v>0</v>
      </c>
      <c r="L85" s="5">
        <f t="shared" si="22"/>
        <v>0</v>
      </c>
      <c r="M85" s="5"/>
      <c r="N85" s="5"/>
      <c r="O85" s="5"/>
      <c r="P85" s="30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3"/>
      <c r="AF85" s="3"/>
      <c r="AG85" s="3"/>
    </row>
    <row r="86" spans="1:33" s="2" customFormat="1" ht="13.5" hidden="1" customHeight="1" x14ac:dyDescent="0.2">
      <c r="A86" s="179"/>
      <c r="B86" s="109" t="s">
        <v>27</v>
      </c>
      <c r="C86" s="389" t="s">
        <v>43</v>
      </c>
      <c r="D86" s="56" t="s">
        <v>44</v>
      </c>
      <c r="E86" s="215"/>
      <c r="F86" s="429"/>
      <c r="G86" s="489"/>
      <c r="H86" s="5"/>
      <c r="I86" s="5">
        <v>15</v>
      </c>
      <c r="J86" s="5">
        <v>1.34</v>
      </c>
      <c r="K86" s="5">
        <f t="shared" si="20"/>
        <v>0</v>
      </c>
      <c r="L86" s="5">
        <f t="shared" si="22"/>
        <v>0</v>
      </c>
      <c r="M86" s="5"/>
      <c r="N86" s="5"/>
      <c r="O86" s="5"/>
      <c r="P86" s="30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3"/>
      <c r="AF86" s="3"/>
      <c r="AG86" s="3"/>
    </row>
    <row r="87" spans="1:33" s="2" customFormat="1" ht="16.5" hidden="1" customHeight="1" x14ac:dyDescent="0.2">
      <c r="A87" s="377"/>
      <c r="B87" s="47" t="s">
        <v>469</v>
      </c>
      <c r="C87" s="118" t="s">
        <v>472</v>
      </c>
      <c r="D87" s="56" t="s">
        <v>273</v>
      </c>
      <c r="E87" s="215"/>
      <c r="F87" s="429"/>
      <c r="G87" s="489"/>
      <c r="H87" s="5"/>
      <c r="I87" s="5">
        <v>15</v>
      </c>
      <c r="J87" s="5">
        <v>1.34</v>
      </c>
      <c r="K87" s="5">
        <f t="shared" ref="K87" si="23">A87*I87</f>
        <v>0</v>
      </c>
      <c r="L87" s="5">
        <f t="shared" ref="L87" si="24">K87*J87</f>
        <v>0</v>
      </c>
      <c r="M87" s="5"/>
      <c r="N87" s="5"/>
      <c r="O87" s="5"/>
      <c r="P87" s="30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3"/>
      <c r="AF87" s="3"/>
      <c r="AG87" s="3"/>
    </row>
    <row r="88" spans="1:33" s="2" customFormat="1" ht="13.5" hidden="1" customHeight="1" x14ac:dyDescent="0.2">
      <c r="A88" s="377"/>
      <c r="B88" s="47" t="s">
        <v>27</v>
      </c>
      <c r="C88" s="389" t="s">
        <v>152</v>
      </c>
      <c r="D88" s="56" t="s">
        <v>153</v>
      </c>
      <c r="E88" s="215"/>
      <c r="F88" s="429"/>
      <c r="G88" s="489"/>
      <c r="H88" s="5"/>
      <c r="I88" s="5">
        <v>15</v>
      </c>
      <c r="J88" s="5">
        <v>1.34</v>
      </c>
      <c r="K88" s="5">
        <f t="shared" si="20"/>
        <v>0</v>
      </c>
      <c r="L88" s="5">
        <f t="shared" si="22"/>
        <v>0</v>
      </c>
      <c r="M88" s="5"/>
      <c r="N88" s="5"/>
      <c r="O88" s="5"/>
      <c r="P88" s="30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3"/>
      <c r="AF88" s="3"/>
      <c r="AG88" s="3"/>
    </row>
    <row r="89" spans="1:33" s="2" customFormat="1" ht="13.5" hidden="1" customHeight="1" x14ac:dyDescent="0.2">
      <c r="A89" s="377"/>
      <c r="B89" s="47" t="s">
        <v>27</v>
      </c>
      <c r="C89" s="389" t="s">
        <v>178</v>
      </c>
      <c r="D89" s="56" t="s">
        <v>179</v>
      </c>
      <c r="E89" s="215"/>
      <c r="F89" s="429"/>
      <c r="G89" s="489"/>
      <c r="H89" s="5"/>
      <c r="I89" s="5">
        <v>15</v>
      </c>
      <c r="J89" s="5">
        <v>1.34</v>
      </c>
      <c r="K89" s="5">
        <f t="shared" si="20"/>
        <v>0</v>
      </c>
      <c r="L89" s="5">
        <f t="shared" si="22"/>
        <v>0</v>
      </c>
      <c r="M89" s="5"/>
      <c r="N89" s="5"/>
      <c r="O89" s="5"/>
      <c r="P89" s="30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3"/>
      <c r="AF89" s="3"/>
      <c r="AG89" s="3"/>
    </row>
    <row r="90" spans="1:33" s="2" customFormat="1" ht="16.5" hidden="1" customHeight="1" x14ac:dyDescent="0.2">
      <c r="A90" s="377"/>
      <c r="B90" s="47" t="s">
        <v>27</v>
      </c>
      <c r="C90" s="118" t="s">
        <v>140</v>
      </c>
      <c r="D90" s="56" t="s">
        <v>141</v>
      </c>
      <c r="E90" s="215"/>
      <c r="F90" s="429"/>
      <c r="G90" s="489"/>
      <c r="H90" s="5"/>
      <c r="I90" s="5">
        <v>15</v>
      </c>
      <c r="J90" s="5">
        <v>1.34</v>
      </c>
      <c r="K90" s="5">
        <f t="shared" si="20"/>
        <v>0</v>
      </c>
      <c r="L90" s="5">
        <f t="shared" si="22"/>
        <v>0</v>
      </c>
      <c r="M90" s="5"/>
      <c r="N90" s="5"/>
      <c r="O90" s="5"/>
      <c r="P90" s="30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3"/>
      <c r="AF90" s="3"/>
      <c r="AG90" s="3"/>
    </row>
    <row r="91" spans="1:33" s="2" customFormat="1" ht="16.5" hidden="1" customHeight="1" x14ac:dyDescent="0.2">
      <c r="A91" s="377"/>
      <c r="B91" s="47" t="s">
        <v>27</v>
      </c>
      <c r="C91" s="118" t="s">
        <v>40</v>
      </c>
      <c r="D91" s="56" t="s">
        <v>41</v>
      </c>
      <c r="E91" s="215"/>
      <c r="F91" s="429"/>
      <c r="G91" s="489"/>
      <c r="H91" s="5"/>
      <c r="I91" s="5">
        <v>15</v>
      </c>
      <c r="J91" s="5">
        <v>1.34</v>
      </c>
      <c r="K91" s="5">
        <f t="shared" si="20"/>
        <v>0</v>
      </c>
      <c r="L91" s="5">
        <f t="shared" si="22"/>
        <v>0</v>
      </c>
      <c r="M91" s="5"/>
      <c r="N91" s="5"/>
      <c r="O91" s="5"/>
      <c r="P91" s="30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3"/>
      <c r="AF91" s="3"/>
      <c r="AG91" s="3"/>
    </row>
    <row r="92" spans="1:33" s="2" customFormat="1" ht="16.5" hidden="1" customHeight="1" x14ac:dyDescent="0.2">
      <c r="A92" s="377"/>
      <c r="B92" s="126" t="s">
        <v>27</v>
      </c>
      <c r="C92" s="389" t="s">
        <v>276</v>
      </c>
      <c r="D92" s="43" t="s">
        <v>277</v>
      </c>
      <c r="E92" s="215"/>
      <c r="F92" s="429"/>
      <c r="G92" s="489"/>
      <c r="H92" s="5"/>
      <c r="I92" s="5">
        <v>15</v>
      </c>
      <c r="J92" s="5">
        <v>1.34</v>
      </c>
      <c r="K92" s="5">
        <f t="shared" si="20"/>
        <v>0</v>
      </c>
      <c r="L92" s="5">
        <f t="shared" si="22"/>
        <v>0</v>
      </c>
      <c r="M92" s="5"/>
      <c r="N92" s="5"/>
      <c r="O92" s="5"/>
      <c r="P92" s="30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3"/>
      <c r="AF92" s="3"/>
      <c r="AG92" s="3"/>
    </row>
    <row r="93" spans="1:33" s="2" customFormat="1" ht="13.5" hidden="1" customHeight="1" x14ac:dyDescent="0.2">
      <c r="A93" s="377"/>
      <c r="B93" s="47" t="s">
        <v>27</v>
      </c>
      <c r="C93" s="390" t="s">
        <v>137</v>
      </c>
      <c r="D93" s="43" t="s">
        <v>138</v>
      </c>
      <c r="E93" s="215"/>
      <c r="F93" s="429"/>
      <c r="G93" s="489"/>
      <c r="H93" s="5"/>
      <c r="I93" s="5">
        <v>15</v>
      </c>
      <c r="J93" s="5">
        <v>1.34</v>
      </c>
      <c r="K93" s="5">
        <f t="shared" si="20"/>
        <v>0</v>
      </c>
      <c r="L93" s="5">
        <f t="shared" si="22"/>
        <v>0</v>
      </c>
      <c r="M93" s="5"/>
      <c r="N93" s="5"/>
      <c r="O93" s="5"/>
      <c r="P93" s="30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3"/>
      <c r="AF93" s="3"/>
      <c r="AG93" s="3"/>
    </row>
    <row r="94" spans="1:33" s="2" customFormat="1" ht="15" hidden="1" customHeight="1" x14ac:dyDescent="0.2">
      <c r="A94" s="377"/>
      <c r="B94" s="47" t="s">
        <v>27</v>
      </c>
      <c r="C94" s="390" t="s">
        <v>181</v>
      </c>
      <c r="D94" s="43" t="s">
        <v>39</v>
      </c>
      <c r="E94" s="215"/>
      <c r="F94" s="429"/>
      <c r="G94" s="489"/>
      <c r="H94" s="5"/>
      <c r="I94" s="5">
        <v>15</v>
      </c>
      <c r="J94" s="5">
        <v>1.34</v>
      </c>
      <c r="K94" s="5">
        <f t="shared" si="20"/>
        <v>0</v>
      </c>
      <c r="L94" s="5">
        <f t="shared" si="22"/>
        <v>0</v>
      </c>
      <c r="M94" s="5"/>
      <c r="N94" s="5"/>
      <c r="O94" s="5"/>
      <c r="P94" s="30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3"/>
      <c r="AF94" s="3"/>
      <c r="AG94" s="3"/>
    </row>
    <row r="95" spans="1:33" s="2" customFormat="1" ht="13.5" hidden="1" customHeight="1" x14ac:dyDescent="0.2">
      <c r="A95" s="377"/>
      <c r="B95" s="47" t="s">
        <v>27</v>
      </c>
      <c r="C95" s="390" t="s">
        <v>38</v>
      </c>
      <c r="D95" s="43" t="s">
        <v>39</v>
      </c>
      <c r="E95" s="215"/>
      <c r="F95" s="429"/>
      <c r="G95" s="489"/>
      <c r="H95" s="5"/>
      <c r="I95" s="5">
        <v>15</v>
      </c>
      <c r="J95" s="5">
        <v>1.34</v>
      </c>
      <c r="K95" s="5">
        <f t="shared" si="20"/>
        <v>0</v>
      </c>
      <c r="L95" s="5">
        <f t="shared" si="22"/>
        <v>0</v>
      </c>
      <c r="M95" s="5"/>
      <c r="N95" s="5"/>
      <c r="O95" s="5"/>
      <c r="P95" s="30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3"/>
      <c r="AF95" s="3"/>
      <c r="AG95" s="3"/>
    </row>
    <row r="96" spans="1:33" s="2" customFormat="1" ht="13.5" hidden="1" customHeight="1" x14ac:dyDescent="0.2">
      <c r="A96" s="377"/>
      <c r="B96" s="47" t="s">
        <v>27</v>
      </c>
      <c r="C96" s="390" t="s">
        <v>92</v>
      </c>
      <c r="D96" s="112" t="s">
        <v>93</v>
      </c>
      <c r="E96" s="215"/>
      <c r="F96" s="429"/>
      <c r="G96" s="489"/>
      <c r="H96" s="5"/>
      <c r="I96" s="5">
        <v>15</v>
      </c>
      <c r="J96" s="5">
        <v>1.34</v>
      </c>
      <c r="K96" s="5">
        <f t="shared" si="20"/>
        <v>0</v>
      </c>
      <c r="L96" s="5">
        <f t="shared" si="22"/>
        <v>0</v>
      </c>
      <c r="M96" s="5"/>
      <c r="N96" s="5"/>
      <c r="O96" s="5"/>
      <c r="P96" s="30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3"/>
      <c r="AF96" s="3"/>
      <c r="AG96" s="3"/>
    </row>
    <row r="97" spans="1:33" s="2" customFormat="1" ht="13.5" hidden="1" customHeight="1" x14ac:dyDescent="0.2">
      <c r="A97" s="377"/>
      <c r="B97" s="47" t="s">
        <v>263</v>
      </c>
      <c r="C97" s="390" t="s">
        <v>260</v>
      </c>
      <c r="D97" s="42" t="s">
        <v>261</v>
      </c>
      <c r="E97" s="215"/>
      <c r="F97" s="429"/>
      <c r="G97" s="489"/>
      <c r="H97" s="5"/>
      <c r="I97" s="5">
        <v>15</v>
      </c>
      <c r="J97" s="5">
        <v>1.34</v>
      </c>
      <c r="K97" s="5">
        <f t="shared" si="20"/>
        <v>0</v>
      </c>
      <c r="L97" s="5">
        <f t="shared" si="22"/>
        <v>0</v>
      </c>
      <c r="M97" s="5"/>
      <c r="N97" s="5"/>
      <c r="O97" s="5"/>
      <c r="P97" s="30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3"/>
      <c r="AF97" s="3"/>
      <c r="AG97" s="3"/>
    </row>
    <row r="98" spans="1:33" s="2" customFormat="1" ht="13.5" hidden="1" customHeight="1" x14ac:dyDescent="0.2">
      <c r="A98" s="377"/>
      <c r="B98" s="47" t="s">
        <v>27</v>
      </c>
      <c r="C98" s="390" t="s">
        <v>262</v>
      </c>
      <c r="D98" s="42" t="s">
        <v>184</v>
      </c>
      <c r="E98" s="215"/>
      <c r="F98" s="429"/>
      <c r="G98" s="489"/>
      <c r="H98" s="5"/>
      <c r="I98" s="5">
        <v>15</v>
      </c>
      <c r="J98" s="5">
        <v>1.34</v>
      </c>
      <c r="K98" s="5">
        <f t="shared" si="20"/>
        <v>0</v>
      </c>
      <c r="L98" s="5">
        <f t="shared" si="22"/>
        <v>0</v>
      </c>
      <c r="M98" s="5"/>
      <c r="N98" s="5"/>
      <c r="O98" s="5"/>
      <c r="P98" s="30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3"/>
      <c r="AF98" s="3"/>
      <c r="AG98" s="3"/>
    </row>
    <row r="99" spans="1:33" s="2" customFormat="1" ht="13.5" hidden="1" customHeight="1" x14ac:dyDescent="0.2">
      <c r="A99" s="377"/>
      <c r="B99" s="47" t="s">
        <v>27</v>
      </c>
      <c r="C99" s="390" t="s">
        <v>258</v>
      </c>
      <c r="D99" s="42" t="s">
        <v>259</v>
      </c>
      <c r="E99" s="215"/>
      <c r="F99" s="429"/>
      <c r="G99" s="489"/>
      <c r="H99" s="5"/>
      <c r="I99" s="5">
        <v>15</v>
      </c>
      <c r="J99" s="5">
        <v>1.34</v>
      </c>
      <c r="K99" s="5">
        <f t="shared" si="20"/>
        <v>0</v>
      </c>
      <c r="L99" s="5">
        <f t="shared" si="22"/>
        <v>0</v>
      </c>
      <c r="M99" s="5"/>
      <c r="N99" s="5"/>
      <c r="O99" s="5"/>
      <c r="P99" s="30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3"/>
      <c r="AF99" s="3"/>
      <c r="AG99" s="3"/>
    </row>
    <row r="100" spans="1:33" s="2" customFormat="1" ht="13.5" hidden="1" customHeight="1" x14ac:dyDescent="0.2">
      <c r="A100" s="377"/>
      <c r="B100" s="47" t="s">
        <v>27</v>
      </c>
      <c r="C100" s="390" t="s">
        <v>198</v>
      </c>
      <c r="D100" s="112" t="s">
        <v>199</v>
      </c>
      <c r="E100" s="215"/>
      <c r="F100" s="429"/>
      <c r="G100" s="489"/>
      <c r="H100" s="5"/>
      <c r="I100" s="5">
        <v>15</v>
      </c>
      <c r="J100" s="5">
        <v>1.34</v>
      </c>
      <c r="K100" s="5">
        <f t="shared" si="20"/>
        <v>0</v>
      </c>
      <c r="L100" s="5">
        <f t="shared" si="22"/>
        <v>0</v>
      </c>
      <c r="M100" s="5"/>
      <c r="N100" s="5"/>
      <c r="O100" s="5"/>
      <c r="P100" s="30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3"/>
      <c r="AF100" s="3"/>
      <c r="AG100" s="3"/>
    </row>
    <row r="101" spans="1:33" s="2" customFormat="1" ht="13.5" hidden="1" customHeight="1" x14ac:dyDescent="0.2">
      <c r="A101" s="377"/>
      <c r="B101" s="47" t="s">
        <v>27</v>
      </c>
      <c r="C101" s="390" t="s">
        <v>183</v>
      </c>
      <c r="D101" s="42" t="s">
        <v>184</v>
      </c>
      <c r="E101" s="215"/>
      <c r="F101" s="429"/>
      <c r="G101" s="489"/>
      <c r="H101" s="5"/>
      <c r="I101" s="5">
        <v>15</v>
      </c>
      <c r="J101" s="5">
        <v>1.34</v>
      </c>
      <c r="K101" s="5">
        <f t="shared" si="20"/>
        <v>0</v>
      </c>
      <c r="L101" s="5">
        <f t="shared" si="22"/>
        <v>0</v>
      </c>
      <c r="M101" s="5"/>
      <c r="N101" s="5"/>
      <c r="O101" s="5"/>
      <c r="P101" s="30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3"/>
      <c r="AF101" s="3"/>
      <c r="AG101" s="3"/>
    </row>
    <row r="102" spans="1:33" s="2" customFormat="1" ht="13.5" hidden="1" customHeight="1" x14ac:dyDescent="0.2">
      <c r="A102" s="377"/>
      <c r="B102" s="47" t="s">
        <v>27</v>
      </c>
      <c r="C102" s="390" t="s">
        <v>213</v>
      </c>
      <c r="D102" s="42" t="s">
        <v>214</v>
      </c>
      <c r="E102" s="215"/>
      <c r="F102" s="429"/>
      <c r="G102" s="489"/>
      <c r="H102" s="5"/>
      <c r="I102" s="5">
        <v>15</v>
      </c>
      <c r="J102" s="5">
        <v>1.34</v>
      </c>
      <c r="K102" s="5">
        <f t="shared" si="20"/>
        <v>0</v>
      </c>
      <c r="L102" s="5">
        <f t="shared" si="22"/>
        <v>0</v>
      </c>
      <c r="M102" s="5"/>
      <c r="N102" s="5"/>
      <c r="O102" s="5"/>
      <c r="P102" s="30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3"/>
      <c r="AF102" s="3"/>
      <c r="AG102" s="3"/>
    </row>
    <row r="103" spans="1:33" s="2" customFormat="1" ht="13.5" hidden="1" customHeight="1" x14ac:dyDescent="0.2">
      <c r="A103" s="377"/>
      <c r="B103" s="47" t="s">
        <v>27</v>
      </c>
      <c r="C103" s="390" t="s">
        <v>94</v>
      </c>
      <c r="D103" s="112" t="s">
        <v>95</v>
      </c>
      <c r="E103" s="215"/>
      <c r="F103" s="429"/>
      <c r="G103" s="489"/>
      <c r="H103" s="5"/>
      <c r="I103" s="5">
        <v>15</v>
      </c>
      <c r="J103" s="5">
        <v>1.34</v>
      </c>
      <c r="K103" s="5">
        <f t="shared" si="20"/>
        <v>0</v>
      </c>
      <c r="L103" s="5">
        <f t="shared" si="22"/>
        <v>0</v>
      </c>
      <c r="M103" s="5"/>
      <c r="N103" s="5"/>
      <c r="O103" s="5"/>
      <c r="P103" s="30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3"/>
      <c r="AF103" s="3"/>
      <c r="AG103" s="3"/>
    </row>
    <row r="104" spans="1:33" s="2" customFormat="1" ht="16.5" hidden="1" customHeight="1" x14ac:dyDescent="0.2">
      <c r="A104" s="377"/>
      <c r="B104" s="47" t="s">
        <v>27</v>
      </c>
      <c r="C104" s="119" t="s">
        <v>509</v>
      </c>
      <c r="D104" s="42" t="s">
        <v>138</v>
      </c>
      <c r="E104" s="215"/>
      <c r="F104" s="429"/>
      <c r="G104" s="489"/>
      <c r="H104" s="5"/>
      <c r="I104" s="5"/>
      <c r="J104" s="5"/>
      <c r="K104" s="5"/>
      <c r="L104" s="5"/>
      <c r="M104" s="5"/>
      <c r="N104" s="5"/>
      <c r="O104" s="5"/>
      <c r="P104" s="30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3"/>
      <c r="AF104" s="3"/>
      <c r="AG104" s="3"/>
    </row>
    <row r="105" spans="1:33" s="2" customFormat="1" ht="16.5" customHeight="1" x14ac:dyDescent="0.2">
      <c r="A105" s="123"/>
      <c r="B105" s="47" t="s">
        <v>27</v>
      </c>
      <c r="C105" s="118" t="s">
        <v>72</v>
      </c>
      <c r="D105" s="85" t="s">
        <v>73</v>
      </c>
      <c r="E105" s="215"/>
      <c r="F105" s="429"/>
      <c r="G105" s="489"/>
      <c r="H105" s="5"/>
      <c r="I105" s="5">
        <v>15</v>
      </c>
      <c r="J105" s="5">
        <v>1.34</v>
      </c>
      <c r="K105" s="5">
        <f t="shared" si="20"/>
        <v>0</v>
      </c>
      <c r="L105" s="5">
        <f t="shared" si="22"/>
        <v>0</v>
      </c>
      <c r="M105" s="5"/>
      <c r="N105" s="5"/>
      <c r="O105" s="5"/>
      <c r="P105" s="30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3"/>
      <c r="AF105" s="3"/>
      <c r="AG105" s="3"/>
    </row>
    <row r="106" spans="1:33" s="2" customFormat="1" ht="16.5" customHeight="1" x14ac:dyDescent="0.2">
      <c r="A106" s="123"/>
      <c r="B106" s="47" t="s">
        <v>27</v>
      </c>
      <c r="C106" s="118" t="s">
        <v>46</v>
      </c>
      <c r="D106" s="42" t="s">
        <v>47</v>
      </c>
      <c r="E106" s="453"/>
      <c r="F106" s="454"/>
      <c r="G106" s="490"/>
      <c r="H106" s="5"/>
      <c r="I106" s="5">
        <v>15</v>
      </c>
      <c r="J106" s="5">
        <v>1.34</v>
      </c>
      <c r="K106" s="5">
        <f t="shared" si="20"/>
        <v>0</v>
      </c>
      <c r="L106" s="5">
        <f t="shared" ref="L106" si="25">K106*J106</f>
        <v>0</v>
      </c>
      <c r="M106" s="5"/>
      <c r="N106" s="5"/>
      <c r="O106" s="5"/>
      <c r="P106" s="30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3"/>
      <c r="AF106" s="3"/>
      <c r="AG106" s="3"/>
    </row>
    <row r="107" spans="1:33" s="1" customFormat="1" ht="18" customHeight="1" x14ac:dyDescent="0.25">
      <c r="A107" s="183">
        <f>SUM(A82:A106)</f>
        <v>0</v>
      </c>
      <c r="B107" s="70" t="s">
        <v>27</v>
      </c>
      <c r="C107" s="20" t="s">
        <v>28</v>
      </c>
      <c r="D107" s="500"/>
      <c r="E107" s="500"/>
      <c r="F107" s="500"/>
      <c r="G107" s="354"/>
      <c r="H107" s="5"/>
      <c r="I107" s="5"/>
      <c r="J107" s="24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4"/>
      <c r="AF107" s="4"/>
      <c r="AG107" s="4"/>
    </row>
    <row r="108" spans="1:33" s="1" customFormat="1" ht="13.5" customHeight="1" x14ac:dyDescent="0.25">
      <c r="A108" s="72"/>
      <c r="B108" s="87"/>
      <c r="C108" s="73"/>
      <c r="D108" s="77"/>
      <c r="E108" s="77"/>
      <c r="F108" s="77"/>
      <c r="G108" s="351"/>
      <c r="H108" s="5"/>
      <c r="I108" s="5"/>
      <c r="J108" s="24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4"/>
      <c r="AF108" s="4"/>
      <c r="AG108" s="4"/>
    </row>
    <row r="109" spans="1:33" s="1" customFormat="1" ht="30" x14ac:dyDescent="0.25">
      <c r="A109" s="476" t="s">
        <v>494</v>
      </c>
      <c r="B109" s="477"/>
      <c r="C109" s="477"/>
      <c r="D109" s="202">
        <v>3.07</v>
      </c>
      <c r="E109" s="555" t="s">
        <v>428</v>
      </c>
      <c r="F109" s="556"/>
      <c r="G109" s="349" t="s">
        <v>383</v>
      </c>
      <c r="H109" s="5"/>
      <c r="I109" s="5"/>
      <c r="J109" s="24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4"/>
      <c r="AF109" s="4"/>
      <c r="AG109" s="4"/>
    </row>
    <row r="110" spans="1:33" s="1" customFormat="1" ht="13.5" customHeight="1" x14ac:dyDescent="0.25">
      <c r="A110" s="457" t="s">
        <v>22</v>
      </c>
      <c r="B110" s="458"/>
      <c r="C110" s="33" t="s">
        <v>23</v>
      </c>
      <c r="D110" s="203" t="s">
        <v>24</v>
      </c>
      <c r="E110" s="478" t="s">
        <v>25</v>
      </c>
      <c r="F110" s="473"/>
      <c r="G110" s="488"/>
      <c r="H110" s="5"/>
      <c r="I110" s="5"/>
      <c r="J110" s="24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4"/>
      <c r="AF110" s="4"/>
      <c r="AG110" s="4"/>
    </row>
    <row r="111" spans="1:33" s="1" customFormat="1" ht="17.25" customHeight="1" x14ac:dyDescent="0.25">
      <c r="A111" s="123"/>
      <c r="B111" s="53" t="s">
        <v>26</v>
      </c>
      <c r="C111" s="164" t="s">
        <v>96</v>
      </c>
      <c r="D111" s="106" t="s">
        <v>97</v>
      </c>
      <c r="E111" s="391"/>
      <c r="F111" s="392" t="s">
        <v>479</v>
      </c>
      <c r="G111" s="489"/>
      <c r="H111" s="5"/>
      <c r="I111" s="5">
        <v>10</v>
      </c>
      <c r="J111" s="5">
        <v>3.07</v>
      </c>
      <c r="K111" s="5">
        <f t="shared" ref="K111:K125" si="26">A111*I111</f>
        <v>0</v>
      </c>
      <c r="L111" s="5">
        <f t="shared" ref="L111:L124" si="27">K111*J111</f>
        <v>0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4"/>
      <c r="AF111" s="4"/>
      <c r="AG111" s="4"/>
    </row>
    <row r="112" spans="1:33" s="1" customFormat="1" ht="16.5" hidden="1" customHeight="1" x14ac:dyDescent="0.25">
      <c r="A112" s="124"/>
      <c r="B112" s="53" t="s">
        <v>26</v>
      </c>
      <c r="C112" s="164" t="s">
        <v>445</v>
      </c>
      <c r="D112" s="131" t="s">
        <v>115</v>
      </c>
      <c r="E112" s="391"/>
      <c r="F112" s="392" t="s">
        <v>491</v>
      </c>
      <c r="G112" s="489"/>
      <c r="H112" s="5"/>
      <c r="I112" s="5">
        <v>10</v>
      </c>
      <c r="J112" s="5">
        <v>3.07</v>
      </c>
      <c r="K112" s="5">
        <f t="shared" ref="K112" si="28">A112*I112</f>
        <v>0</v>
      </c>
      <c r="L112" s="5">
        <f t="shared" ref="L112" si="29">K112*J112</f>
        <v>0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4"/>
      <c r="AF112" s="4"/>
      <c r="AG112" s="4"/>
    </row>
    <row r="113" spans="1:33" s="1" customFormat="1" ht="16.5" customHeight="1" x14ac:dyDescent="0.25">
      <c r="A113" s="123"/>
      <c r="B113" s="53" t="s">
        <v>26</v>
      </c>
      <c r="C113" s="164" t="s">
        <v>114</v>
      </c>
      <c r="D113" s="131" t="s">
        <v>115</v>
      </c>
      <c r="E113" s="115"/>
      <c r="F113" s="396" t="s">
        <v>487</v>
      </c>
      <c r="G113" s="489"/>
      <c r="H113" s="5"/>
      <c r="I113" s="5">
        <v>10</v>
      </c>
      <c r="J113" s="5">
        <v>3.07</v>
      </c>
      <c r="K113" s="5">
        <f t="shared" si="26"/>
        <v>0</v>
      </c>
      <c r="L113" s="5">
        <f t="shared" si="27"/>
        <v>0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4"/>
      <c r="AF113" s="4"/>
      <c r="AG113" s="4"/>
    </row>
    <row r="114" spans="1:33" s="1" customFormat="1" ht="15" hidden="1" customHeight="1" x14ac:dyDescent="0.25">
      <c r="A114" s="179"/>
      <c r="B114" s="53" t="s">
        <v>26</v>
      </c>
      <c r="C114" s="164" t="s">
        <v>167</v>
      </c>
      <c r="D114" s="131" t="s">
        <v>115</v>
      </c>
      <c r="E114" s="115"/>
      <c r="F114" s="401"/>
      <c r="G114" s="489"/>
      <c r="H114" s="5"/>
      <c r="I114" s="5">
        <v>10</v>
      </c>
      <c r="J114" s="5">
        <v>3.07</v>
      </c>
      <c r="K114" s="5">
        <f t="shared" si="26"/>
        <v>0</v>
      </c>
      <c r="L114" s="5">
        <f t="shared" si="27"/>
        <v>0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4"/>
      <c r="AF114" s="4"/>
      <c r="AG114" s="4"/>
    </row>
    <row r="115" spans="1:33" s="1" customFormat="1" ht="13.5" hidden="1" customHeight="1" x14ac:dyDescent="0.25">
      <c r="A115" s="179"/>
      <c r="B115" s="53" t="s">
        <v>26</v>
      </c>
      <c r="C115" s="164" t="s">
        <v>171</v>
      </c>
      <c r="D115" s="131" t="s">
        <v>115</v>
      </c>
      <c r="E115" s="115"/>
      <c r="F115" s="401"/>
      <c r="G115" s="489"/>
      <c r="H115" s="5"/>
      <c r="I115" s="5">
        <v>10</v>
      </c>
      <c r="J115" s="5">
        <v>3.07</v>
      </c>
      <c r="K115" s="5">
        <f t="shared" si="26"/>
        <v>0</v>
      </c>
      <c r="L115" s="5">
        <f t="shared" si="27"/>
        <v>0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4"/>
      <c r="AF115" s="4"/>
      <c r="AG115" s="4"/>
    </row>
    <row r="116" spans="1:33" s="1" customFormat="1" ht="15" hidden="1" customHeight="1" x14ac:dyDescent="0.25">
      <c r="A116" s="179"/>
      <c r="B116" s="53" t="s">
        <v>26</v>
      </c>
      <c r="C116" s="164" t="s">
        <v>117</v>
      </c>
      <c r="D116" s="131" t="s">
        <v>115</v>
      </c>
      <c r="E116" s="115"/>
      <c r="F116" s="399"/>
      <c r="G116" s="489"/>
      <c r="H116" s="5"/>
      <c r="I116" s="5">
        <v>10</v>
      </c>
      <c r="J116" s="5">
        <v>3.07</v>
      </c>
      <c r="K116" s="5">
        <f t="shared" si="26"/>
        <v>0</v>
      </c>
      <c r="L116" s="5">
        <f t="shared" si="27"/>
        <v>0</v>
      </c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4"/>
      <c r="AF116" s="4"/>
      <c r="AG116" s="4"/>
    </row>
    <row r="117" spans="1:33" s="1" customFormat="1" ht="15" hidden="1" customHeight="1" x14ac:dyDescent="0.25">
      <c r="A117" s="179"/>
      <c r="B117" s="53" t="s">
        <v>26</v>
      </c>
      <c r="C117" s="164" t="s">
        <v>280</v>
      </c>
      <c r="D117" s="131" t="s">
        <v>115</v>
      </c>
      <c r="E117" s="115"/>
      <c r="F117" s="400"/>
      <c r="G117" s="489"/>
      <c r="H117" s="5"/>
      <c r="I117" s="5">
        <v>10</v>
      </c>
      <c r="J117" s="5">
        <v>3.07</v>
      </c>
      <c r="K117" s="5">
        <f t="shared" si="26"/>
        <v>0</v>
      </c>
      <c r="L117" s="5">
        <f t="shared" si="27"/>
        <v>0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4"/>
      <c r="AF117" s="4"/>
      <c r="AG117" s="4"/>
    </row>
    <row r="118" spans="1:33" s="1" customFormat="1" ht="16.5" customHeight="1" x14ac:dyDescent="0.25">
      <c r="A118" s="123"/>
      <c r="B118" s="53" t="s">
        <v>26</v>
      </c>
      <c r="C118" s="164" t="s">
        <v>343</v>
      </c>
      <c r="D118" s="131" t="s">
        <v>115</v>
      </c>
      <c r="E118" s="115"/>
      <c r="F118" s="397" t="s">
        <v>488</v>
      </c>
      <c r="G118" s="489"/>
      <c r="H118" s="5"/>
      <c r="I118" s="5">
        <v>10</v>
      </c>
      <c r="J118" s="5">
        <v>3.07</v>
      </c>
      <c r="K118" s="5">
        <f t="shared" si="26"/>
        <v>0</v>
      </c>
      <c r="L118" s="5">
        <f t="shared" si="27"/>
        <v>0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4"/>
      <c r="AF118" s="4"/>
      <c r="AG118" s="4"/>
    </row>
    <row r="119" spans="1:33" s="1" customFormat="1" ht="16.5" customHeight="1" x14ac:dyDescent="0.25">
      <c r="A119" s="123"/>
      <c r="B119" s="53" t="s">
        <v>26</v>
      </c>
      <c r="C119" s="164" t="s">
        <v>507</v>
      </c>
      <c r="D119" s="131" t="s">
        <v>115</v>
      </c>
      <c r="E119" s="115"/>
      <c r="F119" s="397" t="s">
        <v>508</v>
      </c>
      <c r="G119" s="489"/>
      <c r="H119" s="5"/>
      <c r="I119" s="5">
        <v>10</v>
      </c>
      <c r="J119" s="5">
        <v>3.07</v>
      </c>
      <c r="K119" s="5">
        <f t="shared" si="26"/>
        <v>0</v>
      </c>
      <c r="L119" s="5">
        <f t="shared" si="27"/>
        <v>0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4"/>
      <c r="AF119" s="4"/>
      <c r="AG119" s="4"/>
    </row>
    <row r="120" spans="1:33" s="1" customFormat="1" ht="16.5" hidden="1" customHeight="1" x14ac:dyDescent="0.25">
      <c r="A120" s="179"/>
      <c r="B120" s="53" t="s">
        <v>26</v>
      </c>
      <c r="C120" s="118" t="s">
        <v>217</v>
      </c>
      <c r="D120" s="131" t="s">
        <v>382</v>
      </c>
      <c r="E120" s="115"/>
      <c r="F120" s="398"/>
      <c r="G120" s="489"/>
      <c r="H120" s="5"/>
      <c r="I120" s="5">
        <v>10</v>
      </c>
      <c r="J120" s="5">
        <v>3.07</v>
      </c>
      <c r="K120" s="5">
        <f t="shared" si="26"/>
        <v>0</v>
      </c>
      <c r="L120" s="5">
        <f t="shared" si="27"/>
        <v>0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4"/>
      <c r="AF120" s="4"/>
      <c r="AG120" s="4"/>
    </row>
    <row r="121" spans="1:33" s="1" customFormat="1" ht="16.5" customHeight="1" x14ac:dyDescent="0.25">
      <c r="A121" s="123"/>
      <c r="B121" s="53" t="s">
        <v>26</v>
      </c>
      <c r="C121" s="164" t="s">
        <v>118</v>
      </c>
      <c r="D121" s="131" t="s">
        <v>115</v>
      </c>
      <c r="E121" s="115"/>
      <c r="F121" s="397" t="s">
        <v>489</v>
      </c>
      <c r="G121" s="489"/>
      <c r="H121" s="5"/>
      <c r="I121" s="5">
        <v>10</v>
      </c>
      <c r="J121" s="5">
        <v>3.07</v>
      </c>
      <c r="K121" s="5">
        <f t="shared" si="26"/>
        <v>0</v>
      </c>
      <c r="L121" s="5">
        <f t="shared" si="27"/>
        <v>0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4"/>
      <c r="AF121" s="4"/>
      <c r="AG121" s="4"/>
    </row>
    <row r="122" spans="1:33" s="1" customFormat="1" ht="13.5" hidden="1" customHeight="1" x14ac:dyDescent="0.25">
      <c r="A122" s="124"/>
      <c r="B122" s="53" t="s">
        <v>26</v>
      </c>
      <c r="C122" s="118" t="s">
        <v>116</v>
      </c>
      <c r="D122" s="131" t="s">
        <v>115</v>
      </c>
      <c r="E122" s="115"/>
      <c r="F122" s="398"/>
      <c r="G122" s="489"/>
      <c r="H122" s="5"/>
      <c r="I122" s="5">
        <v>10</v>
      </c>
      <c r="J122" s="5">
        <v>3.07</v>
      </c>
      <c r="K122" s="5">
        <f t="shared" si="26"/>
        <v>0</v>
      </c>
      <c r="L122" s="5">
        <f t="shared" si="27"/>
        <v>0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4"/>
      <c r="AF122" s="4"/>
      <c r="AG122" s="4"/>
    </row>
    <row r="123" spans="1:33" s="1" customFormat="1" ht="15" hidden="1" customHeight="1" x14ac:dyDescent="0.25">
      <c r="A123" s="124"/>
      <c r="B123" s="53" t="s">
        <v>26</v>
      </c>
      <c r="C123" s="118" t="s">
        <v>282</v>
      </c>
      <c r="D123" s="131" t="s">
        <v>115</v>
      </c>
      <c r="E123" s="115"/>
      <c r="F123" s="398"/>
      <c r="G123" s="489"/>
      <c r="H123" s="5"/>
      <c r="I123" s="5">
        <v>10</v>
      </c>
      <c r="J123" s="5">
        <v>3.07</v>
      </c>
      <c r="K123" s="5">
        <f t="shared" si="26"/>
        <v>0</v>
      </c>
      <c r="L123" s="5">
        <f t="shared" si="27"/>
        <v>0</v>
      </c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4"/>
      <c r="AF123" s="4"/>
      <c r="AG123" s="4"/>
    </row>
    <row r="124" spans="1:33" s="1" customFormat="1" ht="16.5" customHeight="1" x14ac:dyDescent="0.25">
      <c r="A124" s="123"/>
      <c r="B124" s="53" t="s">
        <v>26</v>
      </c>
      <c r="C124" s="164" t="s">
        <v>108</v>
      </c>
      <c r="D124" s="131" t="s">
        <v>115</v>
      </c>
      <c r="E124" s="115"/>
      <c r="F124" s="399" t="s">
        <v>490</v>
      </c>
      <c r="G124" s="489"/>
      <c r="H124" s="5"/>
      <c r="I124" s="5">
        <v>10</v>
      </c>
      <c r="J124" s="5">
        <v>3.07</v>
      </c>
      <c r="K124" s="5">
        <f t="shared" si="26"/>
        <v>0</v>
      </c>
      <c r="L124" s="5">
        <f t="shared" si="27"/>
        <v>0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4"/>
      <c r="AF124" s="4"/>
      <c r="AG124" s="4"/>
    </row>
    <row r="125" spans="1:33" s="1" customFormat="1" ht="15" hidden="1" customHeight="1" x14ac:dyDescent="0.25">
      <c r="A125" s="179"/>
      <c r="B125" s="53" t="s">
        <v>26</v>
      </c>
      <c r="C125" s="164" t="s">
        <v>168</v>
      </c>
      <c r="D125" s="131" t="s">
        <v>115</v>
      </c>
      <c r="E125" s="208"/>
      <c r="F125" s="224"/>
      <c r="G125" s="489"/>
      <c r="H125" s="5"/>
      <c r="I125" s="5">
        <v>10</v>
      </c>
      <c r="J125" s="5">
        <v>3.07</v>
      </c>
      <c r="K125" s="5">
        <f t="shared" si="26"/>
        <v>0</v>
      </c>
      <c r="L125" s="5">
        <f t="shared" ref="L125:L133" si="30">K125*J125</f>
        <v>0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4"/>
      <c r="AF125" s="4"/>
      <c r="AG125" s="4"/>
    </row>
    <row r="126" spans="1:33" s="1" customFormat="1" ht="16.5" hidden="1" customHeight="1" x14ac:dyDescent="0.25">
      <c r="A126" s="179"/>
      <c r="B126" s="53" t="s">
        <v>26</v>
      </c>
      <c r="C126" s="164" t="s">
        <v>426</v>
      </c>
      <c r="D126" s="131" t="s">
        <v>115</v>
      </c>
      <c r="E126" s="208"/>
      <c r="F126" s="224"/>
      <c r="G126" s="489"/>
      <c r="H126" s="5"/>
      <c r="I126" s="5">
        <v>10</v>
      </c>
      <c r="J126" s="5">
        <v>3.07</v>
      </c>
      <c r="K126" s="5">
        <f t="shared" ref="K126:K133" si="31">A126*I126</f>
        <v>0</v>
      </c>
      <c r="L126" s="5">
        <f t="shared" si="30"/>
        <v>0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4"/>
      <c r="AF126" s="4"/>
      <c r="AG126" s="4"/>
    </row>
    <row r="127" spans="1:33" s="1" customFormat="1" ht="15" hidden="1" customHeight="1" x14ac:dyDescent="0.25">
      <c r="A127" s="179"/>
      <c r="B127" s="53" t="s">
        <v>26</v>
      </c>
      <c r="C127" s="164" t="s">
        <v>283</v>
      </c>
      <c r="D127" s="131" t="s">
        <v>115</v>
      </c>
      <c r="E127" s="208"/>
      <c r="F127" s="224"/>
      <c r="G127" s="489"/>
      <c r="H127" s="5"/>
      <c r="I127" s="5">
        <v>10</v>
      </c>
      <c r="J127" s="5">
        <v>3.07</v>
      </c>
      <c r="K127" s="5">
        <f t="shared" si="31"/>
        <v>0</v>
      </c>
      <c r="L127" s="5">
        <f t="shared" si="30"/>
        <v>0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4"/>
      <c r="AF127" s="4"/>
      <c r="AG127" s="4"/>
    </row>
    <row r="128" spans="1:33" s="1" customFormat="1" ht="15" hidden="1" customHeight="1" x14ac:dyDescent="0.25">
      <c r="A128" s="179"/>
      <c r="B128" s="53" t="s">
        <v>26</v>
      </c>
      <c r="C128" s="164" t="s">
        <v>218</v>
      </c>
      <c r="D128" s="141" t="s">
        <v>115</v>
      </c>
      <c r="E128" s="208"/>
      <c r="F128" s="255"/>
      <c r="G128" s="489"/>
      <c r="H128" s="5"/>
      <c r="I128" s="5">
        <v>10</v>
      </c>
      <c r="J128" s="5">
        <v>3.07</v>
      </c>
      <c r="K128" s="5">
        <f t="shared" si="31"/>
        <v>0</v>
      </c>
      <c r="L128" s="5">
        <f t="shared" si="30"/>
        <v>0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4"/>
      <c r="AF128" s="4"/>
      <c r="AG128" s="4"/>
    </row>
    <row r="129" spans="1:33" s="1" customFormat="1" ht="13.5" hidden="1" customHeight="1" x14ac:dyDescent="0.25">
      <c r="A129" s="179"/>
      <c r="B129" s="53" t="s">
        <v>26</v>
      </c>
      <c r="C129" s="164" t="s">
        <v>180</v>
      </c>
      <c r="D129" s="131" t="s">
        <v>115</v>
      </c>
      <c r="E129" s="208"/>
      <c r="F129" s="255"/>
      <c r="G129" s="489"/>
      <c r="H129" s="5"/>
      <c r="I129" s="5">
        <v>10</v>
      </c>
      <c r="J129" s="5">
        <v>3.07</v>
      </c>
      <c r="K129" s="5">
        <f t="shared" si="31"/>
        <v>0</v>
      </c>
      <c r="L129" s="5">
        <f t="shared" si="30"/>
        <v>0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4"/>
      <c r="AF129" s="4"/>
      <c r="AG129" s="4"/>
    </row>
    <row r="130" spans="1:33" s="1" customFormat="1" ht="13.5" hidden="1" customHeight="1" x14ac:dyDescent="0.25">
      <c r="A130" s="179"/>
      <c r="B130" s="53" t="s">
        <v>26</v>
      </c>
      <c r="C130" s="118" t="s">
        <v>219</v>
      </c>
      <c r="D130" s="141" t="s">
        <v>115</v>
      </c>
      <c r="E130" s="208"/>
      <c r="F130" s="255"/>
      <c r="G130" s="489"/>
      <c r="H130" s="5"/>
      <c r="I130" s="5">
        <v>10</v>
      </c>
      <c r="J130" s="5">
        <v>3.07</v>
      </c>
      <c r="K130" s="5">
        <f t="shared" si="31"/>
        <v>0</v>
      </c>
      <c r="L130" s="5">
        <f t="shared" si="30"/>
        <v>0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4"/>
      <c r="AF130" s="4"/>
      <c r="AG130" s="4"/>
    </row>
    <row r="131" spans="1:33" s="1" customFormat="1" ht="13.5" hidden="1" customHeight="1" x14ac:dyDescent="0.25">
      <c r="A131" s="179"/>
      <c r="B131" s="53" t="s">
        <v>26</v>
      </c>
      <c r="C131" s="164" t="s">
        <v>169</v>
      </c>
      <c r="D131" s="131" t="s">
        <v>115</v>
      </c>
      <c r="E131" s="208"/>
      <c r="F131" s="255"/>
      <c r="G131" s="489"/>
      <c r="H131" s="5"/>
      <c r="I131" s="5">
        <v>10</v>
      </c>
      <c r="J131" s="5">
        <v>3.07</v>
      </c>
      <c r="K131" s="5">
        <f t="shared" si="31"/>
        <v>0</v>
      </c>
      <c r="L131" s="5">
        <f t="shared" si="30"/>
        <v>0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4"/>
      <c r="AF131" s="4"/>
      <c r="AG131" s="4"/>
    </row>
    <row r="132" spans="1:33" s="1" customFormat="1" ht="16.5" hidden="1" customHeight="1" x14ac:dyDescent="0.25">
      <c r="A132" s="179"/>
      <c r="B132" s="53" t="s">
        <v>26</v>
      </c>
      <c r="C132" s="164" t="s">
        <v>119</v>
      </c>
      <c r="D132" s="131" t="s">
        <v>115</v>
      </c>
      <c r="E132" s="208"/>
      <c r="F132" s="255"/>
      <c r="G132" s="489"/>
      <c r="H132" s="5"/>
      <c r="I132" s="5">
        <v>10</v>
      </c>
      <c r="J132" s="5">
        <v>3.07</v>
      </c>
      <c r="K132" s="5">
        <f t="shared" si="31"/>
        <v>0</v>
      </c>
      <c r="L132" s="5">
        <f t="shared" si="30"/>
        <v>0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4"/>
      <c r="AF132" s="4"/>
      <c r="AG132" s="4"/>
    </row>
    <row r="133" spans="1:33" s="1" customFormat="1" ht="16.5" hidden="1" customHeight="1" x14ac:dyDescent="0.25">
      <c r="A133" s="179"/>
      <c r="B133" s="53" t="s">
        <v>26</v>
      </c>
      <c r="C133" s="164" t="s">
        <v>361</v>
      </c>
      <c r="D133" s="131" t="s">
        <v>115</v>
      </c>
      <c r="E133" s="209"/>
      <c r="F133" s="256"/>
      <c r="G133" s="490"/>
      <c r="H133" s="5"/>
      <c r="I133" s="5">
        <v>10</v>
      </c>
      <c r="J133" s="5">
        <v>3.07</v>
      </c>
      <c r="K133" s="5">
        <f t="shared" si="31"/>
        <v>0</v>
      </c>
      <c r="L133" s="5">
        <f t="shared" si="30"/>
        <v>0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4"/>
      <c r="AF133" s="4"/>
      <c r="AG133" s="4"/>
    </row>
    <row r="134" spans="1:33" s="18" customFormat="1" ht="17.25" customHeight="1" x14ac:dyDescent="0.2">
      <c r="A134" s="183">
        <f>SUM(A111:A133)</f>
        <v>0</v>
      </c>
      <c r="B134" s="70" t="s">
        <v>26</v>
      </c>
      <c r="C134" s="20" t="s">
        <v>28</v>
      </c>
      <c r="D134" s="49"/>
      <c r="E134" s="66"/>
      <c r="F134" s="50"/>
      <c r="G134" s="35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27"/>
      <c r="Y134" s="27"/>
      <c r="Z134" s="27"/>
      <c r="AA134" s="27"/>
      <c r="AB134" s="27"/>
      <c r="AC134" s="27"/>
      <c r="AD134" s="27"/>
    </row>
    <row r="135" spans="1:33" s="18" customFormat="1" ht="13.5" customHeight="1" x14ac:dyDescent="0.2">
      <c r="A135" s="379"/>
      <c r="B135" s="87"/>
      <c r="C135" s="73"/>
      <c r="D135" s="80"/>
      <c r="E135" s="81"/>
      <c r="F135" s="82"/>
      <c r="G135" s="356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27"/>
      <c r="Y135" s="27"/>
      <c r="Z135" s="27"/>
      <c r="AA135" s="27"/>
      <c r="AB135" s="27"/>
      <c r="AC135" s="27"/>
      <c r="AD135" s="27"/>
    </row>
    <row r="136" spans="1:33" s="1" customFormat="1" ht="24" customHeight="1" x14ac:dyDescent="0.25">
      <c r="A136" s="476" t="s">
        <v>482</v>
      </c>
      <c r="B136" s="477"/>
      <c r="C136" s="477"/>
      <c r="D136" s="269">
        <v>3.07</v>
      </c>
      <c r="E136" s="557" t="s">
        <v>364</v>
      </c>
      <c r="F136" s="558"/>
      <c r="G136" s="349" t="s">
        <v>383</v>
      </c>
      <c r="H136" s="5"/>
      <c r="I136" s="5"/>
      <c r="J136" s="24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4"/>
      <c r="AF136" s="4"/>
      <c r="AG136" s="4"/>
    </row>
    <row r="137" spans="1:33" s="1" customFormat="1" ht="13.5" customHeight="1" x14ac:dyDescent="0.25">
      <c r="A137" s="457" t="s">
        <v>22</v>
      </c>
      <c r="B137" s="458"/>
      <c r="C137" s="33" t="s">
        <v>23</v>
      </c>
      <c r="D137" s="34" t="s">
        <v>24</v>
      </c>
      <c r="E137" s="472" t="s">
        <v>25</v>
      </c>
      <c r="F137" s="473"/>
      <c r="G137" s="488"/>
      <c r="H137" s="5"/>
      <c r="I137" s="5"/>
      <c r="J137" s="24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4"/>
      <c r="AF137" s="4"/>
      <c r="AG137" s="4"/>
    </row>
    <row r="138" spans="1:33" s="1" customFormat="1" ht="16.5" hidden="1" customHeight="1" x14ac:dyDescent="0.25">
      <c r="A138" s="327"/>
      <c r="B138" s="175" t="s">
        <v>26</v>
      </c>
      <c r="C138" s="121" t="s">
        <v>89</v>
      </c>
      <c r="D138" s="46" t="s">
        <v>90</v>
      </c>
      <c r="E138" s="115"/>
      <c r="F138" s="271" t="s">
        <v>91</v>
      </c>
      <c r="G138" s="489"/>
      <c r="H138" s="5"/>
      <c r="I138" s="5">
        <v>10</v>
      </c>
      <c r="J138" s="5">
        <v>3.07</v>
      </c>
      <c r="K138" s="5">
        <f t="shared" ref="K138:K153" si="32">A138*I138</f>
        <v>0</v>
      </c>
      <c r="L138" s="5">
        <f>K138*J138</f>
        <v>0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4"/>
      <c r="AF138" s="4"/>
      <c r="AG138" s="4"/>
    </row>
    <row r="139" spans="1:33" s="1" customFormat="1" ht="15" hidden="1" customHeight="1" x14ac:dyDescent="0.25">
      <c r="A139" s="327"/>
      <c r="B139" s="175" t="s">
        <v>26</v>
      </c>
      <c r="C139" s="128" t="s">
        <v>318</v>
      </c>
      <c r="D139" s="46" t="s">
        <v>319</v>
      </c>
      <c r="E139" s="115"/>
      <c r="F139" s="152" t="s">
        <v>320</v>
      </c>
      <c r="G139" s="489"/>
      <c r="H139" s="5"/>
      <c r="I139" s="5">
        <v>10</v>
      </c>
      <c r="J139" s="5">
        <v>3.07</v>
      </c>
      <c r="K139" s="5">
        <f t="shared" si="32"/>
        <v>0</v>
      </c>
      <c r="L139" s="5">
        <f t="shared" ref="L139:L153" si="33">K139*J139</f>
        <v>0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4"/>
      <c r="AF139" s="4"/>
      <c r="AG139" s="4"/>
    </row>
    <row r="140" spans="1:33" s="1" customFormat="1" ht="13.5" hidden="1" customHeight="1" x14ac:dyDescent="0.25">
      <c r="A140" s="327"/>
      <c r="B140" s="92" t="s">
        <v>26</v>
      </c>
      <c r="C140" s="127" t="s">
        <v>246</v>
      </c>
      <c r="D140" s="101" t="s">
        <v>156</v>
      </c>
      <c r="E140" s="115"/>
      <c r="F140" s="135" t="s">
        <v>31</v>
      </c>
      <c r="G140" s="489"/>
      <c r="H140" s="5"/>
      <c r="I140" s="5">
        <v>10</v>
      </c>
      <c r="J140" s="5">
        <v>3.07</v>
      </c>
      <c r="K140" s="5">
        <f t="shared" si="32"/>
        <v>0</v>
      </c>
      <c r="L140" s="5">
        <f t="shared" si="33"/>
        <v>0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4"/>
      <c r="AF140" s="4"/>
      <c r="AG140" s="4"/>
    </row>
    <row r="141" spans="1:33" s="1" customFormat="1" ht="13.5" hidden="1" customHeight="1" x14ac:dyDescent="0.25">
      <c r="A141" s="327"/>
      <c r="B141" s="92" t="s">
        <v>26</v>
      </c>
      <c r="C141" s="127" t="s">
        <v>159</v>
      </c>
      <c r="D141" s="101" t="s">
        <v>156</v>
      </c>
      <c r="E141" s="115"/>
      <c r="F141" s="135" t="s">
        <v>157</v>
      </c>
      <c r="G141" s="489"/>
      <c r="H141" s="5"/>
      <c r="I141" s="5">
        <v>10</v>
      </c>
      <c r="J141" s="5">
        <v>3.07</v>
      </c>
      <c r="K141" s="5">
        <f t="shared" si="32"/>
        <v>0</v>
      </c>
      <c r="L141" s="5">
        <f t="shared" si="33"/>
        <v>0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4"/>
      <c r="AF141" s="4"/>
      <c r="AG141" s="4"/>
    </row>
    <row r="142" spans="1:33" s="1" customFormat="1" ht="13.5" hidden="1" customHeight="1" x14ac:dyDescent="0.25">
      <c r="A142" s="327"/>
      <c r="B142" s="92" t="s">
        <v>26</v>
      </c>
      <c r="C142" s="127" t="s">
        <v>160</v>
      </c>
      <c r="D142" s="101" t="s">
        <v>156</v>
      </c>
      <c r="E142" s="115"/>
      <c r="F142" s="135" t="s">
        <v>158</v>
      </c>
      <c r="G142" s="489"/>
      <c r="H142" s="5"/>
      <c r="I142" s="5">
        <v>10</v>
      </c>
      <c r="J142" s="5">
        <v>3.07</v>
      </c>
      <c r="K142" s="5">
        <f t="shared" si="32"/>
        <v>0</v>
      </c>
      <c r="L142" s="5">
        <f t="shared" si="33"/>
        <v>0</v>
      </c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4"/>
      <c r="AF142" s="4"/>
      <c r="AG142" s="4"/>
    </row>
    <row r="143" spans="1:33" s="1" customFormat="1" ht="13.5" hidden="1" customHeight="1" x14ac:dyDescent="0.25">
      <c r="A143" s="327"/>
      <c r="B143" s="92" t="s">
        <v>26</v>
      </c>
      <c r="C143" s="127" t="s">
        <v>161</v>
      </c>
      <c r="D143" s="101" t="s">
        <v>156</v>
      </c>
      <c r="E143" s="115"/>
      <c r="F143" s="135" t="s">
        <v>162</v>
      </c>
      <c r="G143" s="489"/>
      <c r="H143" s="5"/>
      <c r="I143" s="5">
        <v>10</v>
      </c>
      <c r="J143" s="5">
        <v>3.07</v>
      </c>
      <c r="K143" s="5">
        <f t="shared" si="32"/>
        <v>0</v>
      </c>
      <c r="L143" s="5">
        <f t="shared" si="33"/>
        <v>0</v>
      </c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4"/>
      <c r="AF143" s="4"/>
      <c r="AG143" s="4"/>
    </row>
    <row r="144" spans="1:33" s="1" customFormat="1" ht="16.5" customHeight="1" x14ac:dyDescent="0.25">
      <c r="A144" s="123"/>
      <c r="B144" s="53" t="s">
        <v>26</v>
      </c>
      <c r="C144" s="121" t="s">
        <v>120</v>
      </c>
      <c r="D144" s="134" t="s">
        <v>121</v>
      </c>
      <c r="E144" s="115"/>
      <c r="F144" s="392" t="s">
        <v>122</v>
      </c>
      <c r="G144" s="489"/>
      <c r="H144" s="5"/>
      <c r="I144" s="5">
        <v>10</v>
      </c>
      <c r="J144" s="5">
        <v>3.07</v>
      </c>
      <c r="K144" s="5">
        <f t="shared" si="32"/>
        <v>0</v>
      </c>
      <c r="L144" s="5">
        <f t="shared" si="33"/>
        <v>0</v>
      </c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4"/>
      <c r="AF144" s="4"/>
      <c r="AG144" s="4"/>
    </row>
    <row r="145" spans="1:33" s="1" customFormat="1" ht="16.5" customHeight="1" x14ac:dyDescent="0.25">
      <c r="A145" s="123"/>
      <c r="B145" s="53" t="s">
        <v>26</v>
      </c>
      <c r="C145" s="444" t="s">
        <v>78</v>
      </c>
      <c r="D145" s="114" t="s">
        <v>79</v>
      </c>
      <c r="E145" s="79"/>
      <c r="F145" s="105" t="s">
        <v>88</v>
      </c>
      <c r="G145" s="489"/>
      <c r="H145" s="5"/>
      <c r="I145" s="5">
        <v>10</v>
      </c>
      <c r="J145" s="5">
        <v>3.07</v>
      </c>
      <c r="K145" s="5">
        <f t="shared" si="32"/>
        <v>0</v>
      </c>
      <c r="L145" s="5">
        <f t="shared" si="33"/>
        <v>0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4"/>
      <c r="AF145" s="4"/>
      <c r="AG145" s="4"/>
    </row>
    <row r="146" spans="1:33" s="1" customFormat="1" ht="15" hidden="1" customHeight="1" x14ac:dyDescent="0.25">
      <c r="A146" s="124"/>
      <c r="B146" s="53" t="s">
        <v>26</v>
      </c>
      <c r="C146" s="444" t="s">
        <v>281</v>
      </c>
      <c r="D146" s="114" t="s">
        <v>236</v>
      </c>
      <c r="E146" s="79"/>
      <c r="F146" s="133"/>
      <c r="G146" s="489"/>
      <c r="H146" s="5"/>
      <c r="I146" s="5">
        <v>10</v>
      </c>
      <c r="J146" s="5">
        <v>3.07</v>
      </c>
      <c r="K146" s="5">
        <f t="shared" si="32"/>
        <v>0</v>
      </c>
      <c r="L146" s="5">
        <f t="shared" si="33"/>
        <v>0</v>
      </c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4"/>
      <c r="AF146" s="4"/>
      <c r="AG146" s="4"/>
    </row>
    <row r="147" spans="1:33" s="1" customFormat="1" ht="16.5" customHeight="1" x14ac:dyDescent="0.25">
      <c r="A147" s="123"/>
      <c r="B147" s="53" t="s">
        <v>26</v>
      </c>
      <c r="C147" s="444" t="s">
        <v>266</v>
      </c>
      <c r="D147" s="114" t="s">
        <v>236</v>
      </c>
      <c r="E147" s="79"/>
      <c r="F147" s="435" t="s">
        <v>518</v>
      </c>
      <c r="G147" s="489"/>
      <c r="H147" s="5"/>
      <c r="I147" s="5">
        <v>10</v>
      </c>
      <c r="J147" s="5">
        <v>3.07</v>
      </c>
      <c r="K147" s="5">
        <f t="shared" ref="K147" si="34">A147*I147</f>
        <v>0</v>
      </c>
      <c r="L147" s="5">
        <f t="shared" ref="L147" si="35">K147*J147</f>
        <v>0</v>
      </c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4"/>
      <c r="AF147" s="4"/>
      <c r="AG147" s="4"/>
    </row>
    <row r="148" spans="1:33" s="1" customFormat="1" ht="15" hidden="1" customHeight="1" x14ac:dyDescent="0.25">
      <c r="A148" s="124"/>
      <c r="B148" s="53" t="s">
        <v>26</v>
      </c>
      <c r="C148" s="138" t="s">
        <v>285</v>
      </c>
      <c r="D148" s="139" t="s">
        <v>284</v>
      </c>
      <c r="E148" s="79"/>
      <c r="F148" s="133"/>
      <c r="G148" s="353"/>
      <c r="H148" s="5"/>
      <c r="I148" s="5">
        <v>10</v>
      </c>
      <c r="J148" s="5">
        <v>3.07</v>
      </c>
      <c r="K148" s="5">
        <f t="shared" si="32"/>
        <v>0</v>
      </c>
      <c r="L148" s="5">
        <f t="shared" si="33"/>
        <v>0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4"/>
      <c r="AF148" s="4"/>
      <c r="AG148" s="4"/>
    </row>
    <row r="149" spans="1:33" s="1" customFormat="1" ht="16.5" hidden="1" customHeight="1" x14ac:dyDescent="0.25">
      <c r="A149" s="124"/>
      <c r="B149" s="53" t="s">
        <v>26</v>
      </c>
      <c r="C149" s="138" t="s">
        <v>267</v>
      </c>
      <c r="D149" s="139" t="s">
        <v>268</v>
      </c>
      <c r="E149" s="79"/>
      <c r="F149" s="133"/>
      <c r="G149" s="353"/>
      <c r="H149" s="5"/>
      <c r="I149" s="5">
        <v>10</v>
      </c>
      <c r="J149" s="5">
        <v>3.07</v>
      </c>
      <c r="K149" s="5">
        <f t="shared" si="32"/>
        <v>0</v>
      </c>
      <c r="L149" s="5">
        <f t="shared" si="33"/>
        <v>0</v>
      </c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4"/>
      <c r="AF149" s="4"/>
      <c r="AG149" s="4"/>
    </row>
    <row r="150" spans="1:33" s="1" customFormat="1" ht="13.5" hidden="1" customHeight="1" x14ac:dyDescent="0.25">
      <c r="A150" s="124"/>
      <c r="B150" s="92" t="s">
        <v>26</v>
      </c>
      <c r="C150" s="143" t="s">
        <v>139</v>
      </c>
      <c r="D150" s="132" t="s">
        <v>63</v>
      </c>
      <c r="E150" s="96"/>
      <c r="F150" s="142"/>
      <c r="G150" s="357"/>
      <c r="H150" s="5"/>
      <c r="I150" s="5">
        <v>10</v>
      </c>
      <c r="J150" s="5">
        <v>3.07</v>
      </c>
      <c r="K150" s="5">
        <f t="shared" si="32"/>
        <v>0</v>
      </c>
      <c r="L150" s="5">
        <f t="shared" si="33"/>
        <v>0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4"/>
      <c r="AF150" s="4"/>
      <c r="AG150" s="4"/>
    </row>
    <row r="151" spans="1:33" s="1" customFormat="1" ht="13.5" hidden="1" customHeight="1" x14ac:dyDescent="0.25">
      <c r="A151" s="124"/>
      <c r="B151" s="92" t="s">
        <v>26</v>
      </c>
      <c r="C151" s="144" t="s">
        <v>252</v>
      </c>
      <c r="D151" s="102" t="s">
        <v>253</v>
      </c>
      <c r="E151" s="96"/>
      <c r="F151" s="142"/>
      <c r="G151" s="357"/>
      <c r="H151" s="5"/>
      <c r="I151" s="5">
        <v>10</v>
      </c>
      <c r="J151" s="5">
        <v>3.07</v>
      </c>
      <c r="K151" s="5">
        <f t="shared" si="32"/>
        <v>0</v>
      </c>
      <c r="L151" s="5">
        <f t="shared" si="33"/>
        <v>0</v>
      </c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4"/>
      <c r="AF151" s="4"/>
      <c r="AG151" s="4"/>
    </row>
    <row r="152" spans="1:33" s="1" customFormat="1" ht="16.5" hidden="1" customHeight="1" x14ac:dyDescent="0.25">
      <c r="A152" s="124"/>
      <c r="B152" s="53" t="s">
        <v>26</v>
      </c>
      <c r="C152" s="119" t="s">
        <v>328</v>
      </c>
      <c r="D152" s="32" t="s">
        <v>269</v>
      </c>
      <c r="E152" s="61"/>
      <c r="F152" s="133"/>
      <c r="G152" s="353"/>
      <c r="H152" s="5"/>
      <c r="I152" s="5">
        <v>10</v>
      </c>
      <c r="J152" s="5">
        <v>3.07</v>
      </c>
      <c r="K152" s="5">
        <f t="shared" si="32"/>
        <v>0</v>
      </c>
      <c r="L152" s="5">
        <f t="shared" si="33"/>
        <v>0</v>
      </c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4"/>
      <c r="AF152" s="4"/>
      <c r="AG152" s="4"/>
    </row>
    <row r="153" spans="1:33" s="1" customFormat="1" ht="16.5" hidden="1" customHeight="1" x14ac:dyDescent="0.25">
      <c r="A153" s="124"/>
      <c r="B153" s="53" t="s">
        <v>26</v>
      </c>
      <c r="C153" s="119" t="s">
        <v>297</v>
      </c>
      <c r="D153" s="42" t="s">
        <v>298</v>
      </c>
      <c r="E153" s="61"/>
      <c r="F153" s="133"/>
      <c r="G153" s="353"/>
      <c r="H153" s="5"/>
      <c r="I153" s="5">
        <v>10</v>
      </c>
      <c r="J153" s="5">
        <v>3.07</v>
      </c>
      <c r="K153" s="5">
        <f t="shared" si="32"/>
        <v>0</v>
      </c>
      <c r="L153" s="5">
        <f t="shared" si="33"/>
        <v>0</v>
      </c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4"/>
      <c r="AF153" s="4"/>
      <c r="AG153" s="4"/>
    </row>
    <row r="154" spans="1:33" s="18" customFormat="1" ht="17.25" customHeight="1" x14ac:dyDescent="0.2">
      <c r="A154" s="183">
        <f>SUM(A138:A150)</f>
        <v>0</v>
      </c>
      <c r="B154" s="70" t="s">
        <v>26</v>
      </c>
      <c r="C154" s="20" t="s">
        <v>28</v>
      </c>
      <c r="D154" s="49"/>
      <c r="E154" s="66"/>
      <c r="F154" s="50"/>
      <c r="G154" s="35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27"/>
      <c r="Y154" s="27"/>
      <c r="Z154" s="27"/>
      <c r="AA154" s="27"/>
      <c r="AB154" s="27"/>
      <c r="AC154" s="27"/>
      <c r="AD154" s="27"/>
    </row>
    <row r="155" spans="1:33" s="1" customFormat="1" ht="13.5" customHeight="1" x14ac:dyDescent="0.25">
      <c r="A155" s="36"/>
      <c r="B155" s="35"/>
      <c r="C155" s="15"/>
      <c r="D155" s="77"/>
      <c r="E155" s="78"/>
      <c r="F155" s="77"/>
      <c r="G155" s="351"/>
      <c r="H155" s="5"/>
      <c r="I155" s="5"/>
      <c r="J155" s="24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4"/>
      <c r="AF155" s="4"/>
      <c r="AG155" s="4"/>
    </row>
    <row r="156" spans="1:33" s="18" customFormat="1" ht="25.5" customHeight="1" x14ac:dyDescent="0.25">
      <c r="A156" s="544" t="s">
        <v>36</v>
      </c>
      <c r="B156" s="545"/>
      <c r="C156" s="545"/>
      <c r="D156" s="383"/>
      <c r="E156" s="211"/>
      <c r="F156" s="253"/>
      <c r="G156" s="486" t="s">
        <v>383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27"/>
      <c r="Y156" s="27"/>
      <c r="Z156" s="27"/>
      <c r="AA156" s="27"/>
      <c r="AB156" s="27"/>
      <c r="AC156" s="27"/>
      <c r="AD156" s="27"/>
    </row>
    <row r="157" spans="1:33" s="18" customFormat="1" ht="26.25" customHeight="1" x14ac:dyDescent="0.25">
      <c r="A157" s="559" t="s">
        <v>365</v>
      </c>
      <c r="B157" s="560"/>
      <c r="C157" s="560"/>
      <c r="D157" s="199">
        <v>3.07</v>
      </c>
      <c r="E157" s="206"/>
      <c r="F157" s="254"/>
      <c r="G157" s="487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27"/>
      <c r="Y157" s="27"/>
      <c r="Z157" s="27"/>
      <c r="AA157" s="27"/>
      <c r="AB157" s="27"/>
      <c r="AC157" s="27"/>
      <c r="AD157" s="27"/>
    </row>
    <row r="158" spans="1:33" s="18" customFormat="1" ht="13.5" customHeight="1" x14ac:dyDescent="0.25">
      <c r="A158" s="457" t="s">
        <v>22</v>
      </c>
      <c r="B158" s="458"/>
      <c r="C158" s="33" t="s">
        <v>23</v>
      </c>
      <c r="D158" s="34" t="s">
        <v>24</v>
      </c>
      <c r="E158" s="210"/>
      <c r="F158" s="240"/>
      <c r="G158" s="488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27"/>
      <c r="Y158" s="27"/>
      <c r="Z158" s="27"/>
      <c r="AA158" s="27"/>
      <c r="AB158" s="27"/>
      <c r="AC158" s="27"/>
      <c r="AD158" s="27"/>
    </row>
    <row r="159" spans="1:33" s="18" customFormat="1" ht="16.5" customHeight="1" x14ac:dyDescent="0.25">
      <c r="A159" s="123"/>
      <c r="B159" s="53" t="s">
        <v>26</v>
      </c>
      <c r="C159" s="117" t="s">
        <v>32</v>
      </c>
      <c r="D159" s="56" t="s">
        <v>33</v>
      </c>
      <c r="E159" s="212"/>
      <c r="F159" s="257"/>
      <c r="G159" s="489"/>
      <c r="H159" s="5"/>
      <c r="I159" s="5">
        <v>10</v>
      </c>
      <c r="J159" s="5">
        <v>3.07</v>
      </c>
      <c r="K159" s="5">
        <f t="shared" ref="K159:K199" si="36">A159*I159</f>
        <v>0</v>
      </c>
      <c r="L159" s="5">
        <f t="shared" ref="L159" si="37">K159*J159</f>
        <v>0</v>
      </c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27"/>
      <c r="Y159" s="27"/>
      <c r="Z159" s="27"/>
      <c r="AA159" s="27"/>
      <c r="AB159" s="27"/>
      <c r="AC159" s="27"/>
      <c r="AD159" s="27"/>
    </row>
    <row r="160" spans="1:33" s="18" customFormat="1" ht="15" hidden="1" customHeight="1" x14ac:dyDescent="0.25">
      <c r="A160" s="124"/>
      <c r="B160" s="53" t="s">
        <v>26</v>
      </c>
      <c r="C160" s="165" t="s">
        <v>278</v>
      </c>
      <c r="D160" s="129" t="s">
        <v>279</v>
      </c>
      <c r="E160" s="213"/>
      <c r="F160" s="264"/>
      <c r="G160" s="489"/>
      <c r="H160" s="5"/>
      <c r="I160" s="5">
        <v>10</v>
      </c>
      <c r="J160" s="5">
        <v>3.07</v>
      </c>
      <c r="K160" s="5">
        <f t="shared" si="36"/>
        <v>0</v>
      </c>
      <c r="L160" s="5">
        <f t="shared" ref="L160:L199" si="38">K160*J160</f>
        <v>0</v>
      </c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27"/>
      <c r="Y160" s="27"/>
      <c r="Z160" s="27"/>
      <c r="AA160" s="27"/>
      <c r="AB160" s="27"/>
      <c r="AC160" s="27"/>
      <c r="AD160" s="27"/>
    </row>
    <row r="161" spans="1:30" s="18" customFormat="1" ht="15" customHeight="1" x14ac:dyDescent="0.25">
      <c r="A161" s="123"/>
      <c r="B161" s="53" t="s">
        <v>26</v>
      </c>
      <c r="C161" s="117" t="s">
        <v>182</v>
      </c>
      <c r="D161" s="56" t="s">
        <v>76</v>
      </c>
      <c r="E161" s="214"/>
      <c r="F161" s="257"/>
      <c r="G161" s="489"/>
      <c r="H161" s="5"/>
      <c r="I161" s="5">
        <v>10</v>
      </c>
      <c r="J161" s="5">
        <v>3.07</v>
      </c>
      <c r="K161" s="5">
        <f t="shared" si="36"/>
        <v>0</v>
      </c>
      <c r="L161" s="5">
        <f t="shared" si="38"/>
        <v>0</v>
      </c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27"/>
      <c r="Y161" s="27"/>
      <c r="Z161" s="27"/>
      <c r="AA161" s="27"/>
      <c r="AB161" s="27"/>
      <c r="AC161" s="27"/>
      <c r="AD161" s="27"/>
    </row>
    <row r="162" spans="1:30" s="18" customFormat="1" ht="16.5" customHeight="1" x14ac:dyDescent="0.25">
      <c r="A162" s="123"/>
      <c r="B162" s="53" t="s">
        <v>26</v>
      </c>
      <c r="C162" s="117" t="s">
        <v>77</v>
      </c>
      <c r="D162" s="56" t="s">
        <v>45</v>
      </c>
      <c r="E162" s="214"/>
      <c r="F162" s="257"/>
      <c r="G162" s="489"/>
      <c r="H162" s="5"/>
      <c r="I162" s="5">
        <v>10</v>
      </c>
      <c r="J162" s="5">
        <v>3.07</v>
      </c>
      <c r="K162" s="5">
        <f t="shared" si="36"/>
        <v>0</v>
      </c>
      <c r="L162" s="5">
        <f t="shared" si="38"/>
        <v>0</v>
      </c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27"/>
      <c r="Y162" s="27"/>
      <c r="Z162" s="27"/>
      <c r="AA162" s="27"/>
      <c r="AB162" s="27"/>
      <c r="AC162" s="27"/>
      <c r="AD162" s="27"/>
    </row>
    <row r="163" spans="1:30" s="18" customFormat="1" ht="16.5" hidden="1" customHeight="1" x14ac:dyDescent="0.25">
      <c r="A163" s="179"/>
      <c r="B163" s="53" t="s">
        <v>26</v>
      </c>
      <c r="C163" s="117" t="s">
        <v>43</v>
      </c>
      <c r="D163" s="85" t="s">
        <v>44</v>
      </c>
      <c r="E163" s="214"/>
      <c r="F163" s="264"/>
      <c r="G163" s="489"/>
      <c r="H163" s="5"/>
      <c r="I163" s="5">
        <v>10</v>
      </c>
      <c r="J163" s="5">
        <v>3.07</v>
      </c>
      <c r="K163" s="5">
        <f t="shared" si="36"/>
        <v>0</v>
      </c>
      <c r="L163" s="5">
        <f t="shared" si="38"/>
        <v>0</v>
      </c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27"/>
      <c r="Y163" s="27"/>
      <c r="Z163" s="27"/>
      <c r="AA163" s="27"/>
      <c r="AB163" s="27"/>
      <c r="AC163" s="27"/>
      <c r="AD163" s="27"/>
    </row>
    <row r="164" spans="1:30" s="18" customFormat="1" ht="16.5" hidden="1" customHeight="1" x14ac:dyDescent="0.25">
      <c r="A164" s="124"/>
      <c r="B164" s="53" t="s">
        <v>26</v>
      </c>
      <c r="C164" s="117" t="s">
        <v>60</v>
      </c>
      <c r="D164" s="85" t="s">
        <v>61</v>
      </c>
      <c r="E164" s="214"/>
      <c r="F164" s="264"/>
      <c r="G164" s="489"/>
      <c r="H164" s="5"/>
      <c r="I164" s="5">
        <v>10</v>
      </c>
      <c r="J164" s="5">
        <v>3.07</v>
      </c>
      <c r="K164" s="5">
        <f t="shared" si="36"/>
        <v>0</v>
      </c>
      <c r="L164" s="5">
        <f t="shared" si="38"/>
        <v>0</v>
      </c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27"/>
      <c r="Y164" s="27"/>
      <c r="Z164" s="27"/>
      <c r="AA164" s="27"/>
      <c r="AB164" s="27"/>
      <c r="AC164" s="27"/>
      <c r="AD164" s="27"/>
    </row>
    <row r="165" spans="1:30" s="18" customFormat="1" ht="16.5" hidden="1" customHeight="1" x14ac:dyDescent="0.25">
      <c r="A165" s="124"/>
      <c r="B165" s="53" t="s">
        <v>26</v>
      </c>
      <c r="C165" s="118" t="s">
        <v>62</v>
      </c>
      <c r="D165" s="42" t="s">
        <v>45</v>
      </c>
      <c r="E165" s="213"/>
      <c r="F165" s="264"/>
      <c r="G165" s="489"/>
      <c r="H165" s="5"/>
      <c r="I165" s="5">
        <v>10</v>
      </c>
      <c r="J165" s="5">
        <v>3.07</v>
      </c>
      <c r="K165" s="5">
        <f t="shared" si="36"/>
        <v>0</v>
      </c>
      <c r="L165" s="5">
        <f t="shared" si="38"/>
        <v>0</v>
      </c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27"/>
      <c r="Y165" s="27"/>
      <c r="Z165" s="27"/>
      <c r="AA165" s="27"/>
      <c r="AB165" s="27"/>
      <c r="AC165" s="27"/>
      <c r="AD165" s="27"/>
    </row>
    <row r="166" spans="1:30" s="18" customFormat="1" ht="16.5" hidden="1" customHeight="1" x14ac:dyDescent="0.25">
      <c r="A166" s="179"/>
      <c r="B166" s="53" t="s">
        <v>26</v>
      </c>
      <c r="C166" s="118" t="s">
        <v>135</v>
      </c>
      <c r="D166" s="42" t="s">
        <v>430</v>
      </c>
      <c r="E166" s="213"/>
      <c r="F166" s="264"/>
      <c r="G166" s="489"/>
      <c r="H166" s="5"/>
      <c r="I166" s="5">
        <v>10</v>
      </c>
      <c r="J166" s="5">
        <v>3.07</v>
      </c>
      <c r="K166" s="5">
        <f t="shared" si="36"/>
        <v>0</v>
      </c>
      <c r="L166" s="5">
        <f t="shared" si="38"/>
        <v>0</v>
      </c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27"/>
      <c r="Y166" s="27"/>
      <c r="Z166" s="27"/>
      <c r="AA166" s="27"/>
      <c r="AB166" s="27"/>
      <c r="AC166" s="27"/>
      <c r="AD166" s="27"/>
    </row>
    <row r="167" spans="1:30" s="18" customFormat="1" ht="16.5" hidden="1" customHeight="1" x14ac:dyDescent="0.25">
      <c r="A167" s="179"/>
      <c r="B167" s="53" t="s">
        <v>26</v>
      </c>
      <c r="C167" s="118" t="s">
        <v>521</v>
      </c>
      <c r="D167" s="43" t="s">
        <v>109</v>
      </c>
      <c r="E167" s="213"/>
      <c r="F167" s="264"/>
      <c r="G167" s="489"/>
      <c r="H167" s="5"/>
      <c r="I167" s="5">
        <v>10</v>
      </c>
      <c r="J167" s="5">
        <v>3.07</v>
      </c>
      <c r="K167" s="5">
        <f t="shared" si="36"/>
        <v>0</v>
      </c>
      <c r="L167" s="5">
        <f t="shared" si="38"/>
        <v>0</v>
      </c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27"/>
      <c r="Y167" s="27"/>
      <c r="Z167" s="27"/>
      <c r="AA167" s="27"/>
      <c r="AB167" s="27"/>
      <c r="AC167" s="27"/>
      <c r="AD167" s="27"/>
    </row>
    <row r="168" spans="1:30" s="18" customFormat="1" ht="13.5" hidden="1" customHeight="1" x14ac:dyDescent="0.25">
      <c r="A168" s="377"/>
      <c r="B168" s="53" t="s">
        <v>26</v>
      </c>
      <c r="C168" s="120" t="s">
        <v>177</v>
      </c>
      <c r="D168" s="42" t="s">
        <v>44</v>
      </c>
      <c r="E168" s="213"/>
      <c r="F168" s="264"/>
      <c r="G168" s="489"/>
      <c r="H168" s="5"/>
      <c r="I168" s="5">
        <v>10</v>
      </c>
      <c r="J168" s="5">
        <v>3.07</v>
      </c>
      <c r="K168" s="5">
        <f t="shared" si="36"/>
        <v>0</v>
      </c>
      <c r="L168" s="5">
        <f t="shared" si="38"/>
        <v>0</v>
      </c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27"/>
      <c r="Y168" s="27"/>
      <c r="Z168" s="27"/>
      <c r="AA168" s="27"/>
      <c r="AB168" s="27"/>
      <c r="AC168" s="27"/>
      <c r="AD168" s="27"/>
    </row>
    <row r="169" spans="1:30" s="18" customFormat="1" ht="13.5" hidden="1" customHeight="1" x14ac:dyDescent="0.25">
      <c r="A169" s="377"/>
      <c r="B169" s="53" t="s">
        <v>26</v>
      </c>
      <c r="C169" s="120" t="s">
        <v>178</v>
      </c>
      <c r="D169" s="42" t="s">
        <v>179</v>
      </c>
      <c r="E169" s="213"/>
      <c r="F169" s="264"/>
      <c r="G169" s="489"/>
      <c r="H169" s="5"/>
      <c r="I169" s="5">
        <v>10</v>
      </c>
      <c r="J169" s="5">
        <v>3.07</v>
      </c>
      <c r="K169" s="5">
        <f t="shared" si="36"/>
        <v>0</v>
      </c>
      <c r="L169" s="5">
        <f t="shared" si="38"/>
        <v>0</v>
      </c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27"/>
      <c r="Y169" s="27"/>
      <c r="Z169" s="27"/>
      <c r="AA169" s="27"/>
      <c r="AB169" s="27"/>
      <c r="AC169" s="27"/>
      <c r="AD169" s="27"/>
    </row>
    <row r="170" spans="1:30" s="18" customFormat="1" ht="15" hidden="1" customHeight="1" x14ac:dyDescent="0.25">
      <c r="A170" s="377"/>
      <c r="B170" s="53" t="s">
        <v>26</v>
      </c>
      <c r="C170" s="118" t="s">
        <v>140</v>
      </c>
      <c r="D170" s="42" t="s">
        <v>141</v>
      </c>
      <c r="E170" s="213"/>
      <c r="F170" s="264"/>
      <c r="G170" s="489"/>
      <c r="H170" s="5"/>
      <c r="I170" s="5">
        <v>10</v>
      </c>
      <c r="J170" s="5">
        <v>3.07</v>
      </c>
      <c r="K170" s="5">
        <f t="shared" si="36"/>
        <v>0</v>
      </c>
      <c r="L170" s="5">
        <f t="shared" si="38"/>
        <v>0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27"/>
      <c r="Y170" s="27"/>
      <c r="Z170" s="27"/>
      <c r="AA170" s="27"/>
      <c r="AB170" s="27"/>
      <c r="AC170" s="27"/>
      <c r="AD170" s="27"/>
    </row>
    <row r="171" spans="1:30" s="18" customFormat="1" ht="13.5" hidden="1" customHeight="1" x14ac:dyDescent="0.25">
      <c r="A171" s="377"/>
      <c r="B171" s="53" t="s">
        <v>26</v>
      </c>
      <c r="C171" s="120" t="s">
        <v>40</v>
      </c>
      <c r="D171" s="42" t="s">
        <v>41</v>
      </c>
      <c r="E171" s="213"/>
      <c r="F171" s="264"/>
      <c r="G171" s="489"/>
      <c r="H171" s="5"/>
      <c r="I171" s="5">
        <v>10</v>
      </c>
      <c r="J171" s="5">
        <v>3.07</v>
      </c>
      <c r="K171" s="5">
        <f t="shared" si="36"/>
        <v>0</v>
      </c>
      <c r="L171" s="5">
        <f t="shared" si="38"/>
        <v>0</v>
      </c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27"/>
      <c r="Y171" s="27"/>
      <c r="Z171" s="27"/>
      <c r="AA171" s="27"/>
      <c r="AB171" s="27"/>
      <c r="AC171" s="27"/>
      <c r="AD171" s="27"/>
    </row>
    <row r="172" spans="1:30" s="18" customFormat="1" ht="16.5" customHeight="1" x14ac:dyDescent="0.25">
      <c r="A172" s="123"/>
      <c r="B172" s="53" t="s">
        <v>26</v>
      </c>
      <c r="C172" s="118" t="s">
        <v>276</v>
      </c>
      <c r="D172" s="43" t="s">
        <v>277</v>
      </c>
      <c r="E172" s="213"/>
      <c r="F172" s="265"/>
      <c r="G172" s="489"/>
      <c r="H172" s="5"/>
      <c r="I172" s="5">
        <v>10</v>
      </c>
      <c r="J172" s="5">
        <v>3.07</v>
      </c>
      <c r="K172" s="5">
        <f t="shared" si="36"/>
        <v>0</v>
      </c>
      <c r="L172" s="5">
        <f t="shared" si="38"/>
        <v>0</v>
      </c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27"/>
      <c r="Y172" s="27"/>
      <c r="Z172" s="27"/>
      <c r="AA172" s="27"/>
      <c r="AB172" s="27"/>
      <c r="AC172" s="27"/>
      <c r="AD172" s="27"/>
    </row>
    <row r="173" spans="1:30" s="18" customFormat="1" ht="13.5" hidden="1" customHeight="1" x14ac:dyDescent="0.25">
      <c r="A173" s="124"/>
      <c r="B173" s="53" t="s">
        <v>26</v>
      </c>
      <c r="C173" s="120" t="s">
        <v>137</v>
      </c>
      <c r="D173" s="42" t="s">
        <v>138</v>
      </c>
      <c r="E173" s="213"/>
      <c r="F173" s="264"/>
      <c r="G173" s="489"/>
      <c r="H173" s="5"/>
      <c r="I173" s="5">
        <v>10</v>
      </c>
      <c r="J173" s="5">
        <v>3.07</v>
      </c>
      <c r="K173" s="5">
        <f t="shared" si="36"/>
        <v>0</v>
      </c>
      <c r="L173" s="5">
        <f t="shared" si="38"/>
        <v>0</v>
      </c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27"/>
      <c r="Y173" s="27"/>
      <c r="Z173" s="27"/>
      <c r="AA173" s="27"/>
      <c r="AB173" s="27"/>
      <c r="AC173" s="27"/>
      <c r="AD173" s="27"/>
    </row>
    <row r="174" spans="1:30" s="18" customFormat="1" ht="16.5" hidden="1" customHeight="1" x14ac:dyDescent="0.25">
      <c r="A174" s="377"/>
      <c r="B174" s="53" t="s">
        <v>26</v>
      </c>
      <c r="C174" s="118" t="s">
        <v>476</v>
      </c>
      <c r="D174" s="42" t="s">
        <v>470</v>
      </c>
      <c r="E174" s="213"/>
      <c r="F174" s="264"/>
      <c r="G174" s="489"/>
      <c r="H174" s="5"/>
      <c r="I174" s="5">
        <v>10</v>
      </c>
      <c r="J174" s="5">
        <v>3.07</v>
      </c>
      <c r="K174" s="5">
        <f t="shared" ref="K174" si="39">A174*I174</f>
        <v>0</v>
      </c>
      <c r="L174" s="5">
        <f t="shared" si="38"/>
        <v>0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27"/>
      <c r="Y174" s="27"/>
      <c r="Z174" s="27"/>
      <c r="AA174" s="27"/>
      <c r="AB174" s="27"/>
      <c r="AC174" s="27"/>
      <c r="AD174" s="27"/>
    </row>
    <row r="175" spans="1:30" s="18" customFormat="1" ht="15" hidden="1" customHeight="1" x14ac:dyDescent="0.25">
      <c r="A175" s="124"/>
      <c r="B175" s="53" t="s">
        <v>26</v>
      </c>
      <c r="C175" s="119" t="s">
        <v>38</v>
      </c>
      <c r="D175" s="32" t="s">
        <v>39</v>
      </c>
      <c r="E175" s="213"/>
      <c r="F175" s="264"/>
      <c r="G175" s="489"/>
      <c r="H175" s="5"/>
      <c r="I175" s="5">
        <v>10</v>
      </c>
      <c r="J175" s="5">
        <v>3.07</v>
      </c>
      <c r="K175" s="5">
        <f t="shared" si="36"/>
        <v>0</v>
      </c>
      <c r="L175" s="5">
        <f t="shared" si="38"/>
        <v>0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27"/>
      <c r="Y175" s="27"/>
      <c r="Z175" s="27"/>
      <c r="AA175" s="27"/>
      <c r="AB175" s="27"/>
      <c r="AC175" s="27"/>
      <c r="AD175" s="27"/>
    </row>
    <row r="176" spans="1:30" s="18" customFormat="1" ht="13.5" hidden="1" customHeight="1" x14ac:dyDescent="0.25">
      <c r="A176" s="179"/>
      <c r="B176" s="53" t="s">
        <v>26</v>
      </c>
      <c r="C176" s="120" t="s">
        <v>181</v>
      </c>
      <c r="D176" s="42" t="s">
        <v>39</v>
      </c>
      <c r="E176" s="213"/>
      <c r="F176" s="264"/>
      <c r="G176" s="489"/>
      <c r="H176" s="5"/>
      <c r="I176" s="5">
        <v>10</v>
      </c>
      <c r="J176" s="5">
        <v>3.07</v>
      </c>
      <c r="K176" s="5">
        <f t="shared" si="36"/>
        <v>0</v>
      </c>
      <c r="L176" s="5">
        <f t="shared" si="38"/>
        <v>0</v>
      </c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27"/>
      <c r="Y176" s="27"/>
      <c r="Z176" s="27"/>
      <c r="AA176" s="27"/>
      <c r="AB176" s="27"/>
      <c r="AC176" s="27"/>
      <c r="AD176" s="27"/>
    </row>
    <row r="177" spans="1:30" s="18" customFormat="1" ht="16.5" customHeight="1" x14ac:dyDescent="0.25">
      <c r="A177" s="123"/>
      <c r="B177" s="53" t="s">
        <v>26</v>
      </c>
      <c r="C177" s="286" t="s">
        <v>535</v>
      </c>
      <c r="D177" s="42" t="s">
        <v>153</v>
      </c>
      <c r="E177" s="213"/>
      <c r="F177" s="264"/>
      <c r="G177" s="489"/>
      <c r="H177" s="5"/>
      <c r="I177" s="5">
        <v>10</v>
      </c>
      <c r="J177" s="5">
        <v>3.07</v>
      </c>
      <c r="K177" s="5">
        <f t="shared" si="36"/>
        <v>0</v>
      </c>
      <c r="L177" s="5">
        <f>K177*J177</f>
        <v>0</v>
      </c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27"/>
      <c r="Y177" s="27"/>
      <c r="Z177" s="27"/>
      <c r="AA177" s="27"/>
      <c r="AB177" s="27"/>
      <c r="AC177" s="27"/>
      <c r="AD177" s="27"/>
    </row>
    <row r="178" spans="1:30" s="18" customFormat="1" ht="16.5" hidden="1" customHeight="1" x14ac:dyDescent="0.25">
      <c r="A178" s="124"/>
      <c r="B178" s="53" t="s">
        <v>26</v>
      </c>
      <c r="C178" s="118" t="s">
        <v>351</v>
      </c>
      <c r="D178" s="42" t="s">
        <v>352</v>
      </c>
      <c r="E178" s="213"/>
      <c r="F178" s="264"/>
      <c r="G178" s="489"/>
      <c r="H178" s="5"/>
      <c r="I178" s="5">
        <v>10</v>
      </c>
      <c r="J178" s="5">
        <v>3.07</v>
      </c>
      <c r="K178" s="5">
        <f t="shared" si="36"/>
        <v>0</v>
      </c>
      <c r="L178" s="5">
        <f t="shared" si="38"/>
        <v>0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27"/>
      <c r="Y178" s="27"/>
      <c r="Z178" s="27"/>
      <c r="AA178" s="27"/>
      <c r="AB178" s="27"/>
      <c r="AC178" s="27"/>
      <c r="AD178" s="27"/>
    </row>
    <row r="179" spans="1:30" s="18" customFormat="1" ht="16.5" customHeight="1" x14ac:dyDescent="0.25">
      <c r="A179" s="123"/>
      <c r="B179" s="70" t="s">
        <v>26</v>
      </c>
      <c r="C179" s="119" t="s">
        <v>172</v>
      </c>
      <c r="D179" s="42" t="s">
        <v>173</v>
      </c>
      <c r="E179" s="213"/>
      <c r="F179" s="264"/>
      <c r="G179" s="489"/>
      <c r="H179" s="5"/>
      <c r="I179" s="5">
        <v>10</v>
      </c>
      <c r="J179" s="5">
        <v>3.07</v>
      </c>
      <c r="K179" s="5">
        <f t="shared" si="36"/>
        <v>0</v>
      </c>
      <c r="L179" s="5">
        <f t="shared" si="38"/>
        <v>0</v>
      </c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27"/>
      <c r="Y179" s="27"/>
      <c r="Z179" s="27"/>
      <c r="AA179" s="27"/>
      <c r="AB179" s="27"/>
      <c r="AC179" s="27"/>
      <c r="AD179" s="27"/>
    </row>
    <row r="180" spans="1:30" s="18" customFormat="1" ht="16.5" customHeight="1" x14ac:dyDescent="0.25">
      <c r="A180" s="123"/>
      <c r="B180" s="70" t="s">
        <v>26</v>
      </c>
      <c r="C180" s="119" t="s">
        <v>522</v>
      </c>
      <c r="D180" s="42" t="s">
        <v>37</v>
      </c>
      <c r="E180" s="213"/>
      <c r="F180" s="264"/>
      <c r="G180" s="489"/>
      <c r="H180" s="5"/>
      <c r="I180" s="5">
        <v>10</v>
      </c>
      <c r="J180" s="5">
        <v>3.07</v>
      </c>
      <c r="K180" s="5">
        <f t="shared" si="36"/>
        <v>0</v>
      </c>
      <c r="L180" s="5">
        <f t="shared" si="38"/>
        <v>0</v>
      </c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27"/>
      <c r="Y180" s="27"/>
      <c r="Z180" s="27"/>
      <c r="AA180" s="27"/>
      <c r="AB180" s="27"/>
      <c r="AC180" s="27"/>
      <c r="AD180" s="27"/>
    </row>
    <row r="181" spans="1:30" s="18" customFormat="1" ht="13.5" hidden="1" customHeight="1" x14ac:dyDescent="0.25">
      <c r="A181" s="179"/>
      <c r="B181" s="109" t="s">
        <v>26</v>
      </c>
      <c r="C181" s="120" t="s">
        <v>92</v>
      </c>
      <c r="D181" s="42" t="s">
        <v>93</v>
      </c>
      <c r="E181" s="213"/>
      <c r="F181" s="264"/>
      <c r="G181" s="489"/>
      <c r="H181" s="5"/>
      <c r="I181" s="5">
        <v>10</v>
      </c>
      <c r="J181" s="5">
        <v>3.07</v>
      </c>
      <c r="K181" s="5">
        <f t="shared" si="36"/>
        <v>0</v>
      </c>
      <c r="L181" s="5">
        <f t="shared" si="38"/>
        <v>0</v>
      </c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27"/>
      <c r="Y181" s="27"/>
      <c r="Z181" s="27"/>
      <c r="AA181" s="27"/>
      <c r="AB181" s="27"/>
      <c r="AC181" s="27"/>
      <c r="AD181" s="27"/>
    </row>
    <row r="182" spans="1:30" s="18" customFormat="1" ht="15" customHeight="1" x14ac:dyDescent="0.25">
      <c r="A182" s="123"/>
      <c r="B182" s="47" t="s">
        <v>26</v>
      </c>
      <c r="C182" s="118" t="s">
        <v>94</v>
      </c>
      <c r="D182" s="43" t="s">
        <v>95</v>
      </c>
      <c r="E182" s="213"/>
      <c r="F182" s="264"/>
      <c r="G182" s="489"/>
      <c r="H182" s="5"/>
      <c r="I182" s="5">
        <v>10</v>
      </c>
      <c r="J182" s="5">
        <v>3.07</v>
      </c>
      <c r="K182" s="5">
        <f t="shared" si="36"/>
        <v>0</v>
      </c>
      <c r="L182" s="5">
        <f t="shared" si="38"/>
        <v>0</v>
      </c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27"/>
      <c r="Y182" s="27"/>
      <c r="Z182" s="27"/>
      <c r="AA182" s="27"/>
      <c r="AB182" s="27"/>
      <c r="AC182" s="27"/>
      <c r="AD182" s="27"/>
    </row>
    <row r="183" spans="1:30" s="18" customFormat="1" ht="16.5" hidden="1" customHeight="1" x14ac:dyDescent="0.25">
      <c r="A183" s="179"/>
      <c r="B183" s="47" t="s">
        <v>26</v>
      </c>
      <c r="C183" s="118" t="s">
        <v>325</v>
      </c>
      <c r="D183" s="42" t="s">
        <v>324</v>
      </c>
      <c r="E183" s="213"/>
      <c r="F183" s="264"/>
      <c r="G183" s="489"/>
      <c r="H183" s="5"/>
      <c r="I183" s="5">
        <v>10</v>
      </c>
      <c r="J183" s="5">
        <v>3.07</v>
      </c>
      <c r="K183" s="5">
        <f t="shared" si="36"/>
        <v>0</v>
      </c>
      <c r="L183" s="5">
        <f t="shared" si="38"/>
        <v>0</v>
      </c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27"/>
      <c r="Y183" s="27"/>
      <c r="Z183" s="27"/>
      <c r="AA183" s="27"/>
      <c r="AB183" s="27"/>
      <c r="AC183" s="27"/>
      <c r="AD183" s="27"/>
    </row>
    <row r="184" spans="1:30" s="18" customFormat="1" ht="16.5" hidden="1" customHeight="1" x14ac:dyDescent="0.25">
      <c r="A184" s="179"/>
      <c r="B184" s="47" t="s">
        <v>26</v>
      </c>
      <c r="C184" s="118" t="s">
        <v>262</v>
      </c>
      <c r="D184" s="42" t="s">
        <v>184</v>
      </c>
      <c r="E184" s="213"/>
      <c r="F184" s="264"/>
      <c r="G184" s="489"/>
      <c r="H184" s="5"/>
      <c r="I184" s="5">
        <v>10</v>
      </c>
      <c r="J184" s="5">
        <v>3.07</v>
      </c>
      <c r="K184" s="5">
        <f t="shared" si="36"/>
        <v>0</v>
      </c>
      <c r="L184" s="5">
        <f t="shared" si="38"/>
        <v>0</v>
      </c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27"/>
      <c r="Y184" s="27"/>
      <c r="Z184" s="27"/>
      <c r="AA184" s="27"/>
      <c r="AB184" s="27"/>
      <c r="AC184" s="27"/>
      <c r="AD184" s="27"/>
    </row>
    <row r="185" spans="1:30" s="18" customFormat="1" ht="16.5" hidden="1" customHeight="1" x14ac:dyDescent="0.25">
      <c r="A185" s="179"/>
      <c r="B185" s="47" t="s">
        <v>26</v>
      </c>
      <c r="C185" s="118" t="s">
        <v>473</v>
      </c>
      <c r="D185" s="42" t="s">
        <v>354</v>
      </c>
      <c r="E185" s="213"/>
      <c r="F185" s="264"/>
      <c r="G185" s="489"/>
      <c r="H185" s="5"/>
      <c r="I185" s="5">
        <v>10</v>
      </c>
      <c r="J185" s="5">
        <v>3.07</v>
      </c>
      <c r="K185" s="5">
        <f t="shared" si="36"/>
        <v>0</v>
      </c>
      <c r="L185" s="5">
        <f t="shared" si="38"/>
        <v>0</v>
      </c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27"/>
      <c r="Y185" s="27"/>
      <c r="Z185" s="27"/>
      <c r="AA185" s="27"/>
      <c r="AB185" s="27"/>
      <c r="AC185" s="27"/>
      <c r="AD185" s="27"/>
    </row>
    <row r="186" spans="1:30" s="18" customFormat="1" ht="16.5" hidden="1" customHeight="1" x14ac:dyDescent="0.25">
      <c r="A186" s="179"/>
      <c r="B186" s="47" t="s">
        <v>26</v>
      </c>
      <c r="C186" s="118" t="s">
        <v>198</v>
      </c>
      <c r="D186" s="85" t="s">
        <v>199</v>
      </c>
      <c r="E186" s="215"/>
      <c r="F186" s="257"/>
      <c r="G186" s="489"/>
      <c r="H186" s="5"/>
      <c r="I186" s="5">
        <v>10</v>
      </c>
      <c r="J186" s="5">
        <v>3.07</v>
      </c>
      <c r="K186" s="5">
        <f t="shared" si="36"/>
        <v>0</v>
      </c>
      <c r="L186" s="5">
        <f t="shared" si="38"/>
        <v>0</v>
      </c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27"/>
      <c r="Y186" s="27"/>
      <c r="Z186" s="27"/>
      <c r="AA186" s="27"/>
      <c r="AB186" s="27"/>
      <c r="AC186" s="27"/>
      <c r="AD186" s="27"/>
    </row>
    <row r="187" spans="1:30" s="18" customFormat="1" ht="13.5" hidden="1" customHeight="1" x14ac:dyDescent="0.25">
      <c r="A187" s="179"/>
      <c r="B187" s="109" t="s">
        <v>26</v>
      </c>
      <c r="C187" s="120" t="s">
        <v>200</v>
      </c>
      <c r="D187" s="42" t="s">
        <v>201</v>
      </c>
      <c r="E187" s="213"/>
      <c r="F187" s="264"/>
      <c r="G187" s="489"/>
      <c r="H187" s="5"/>
      <c r="I187" s="5">
        <v>10</v>
      </c>
      <c r="J187" s="5">
        <v>3.07</v>
      </c>
      <c r="K187" s="5">
        <f t="shared" si="36"/>
        <v>0</v>
      </c>
      <c r="L187" s="5">
        <f t="shared" si="38"/>
        <v>0</v>
      </c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27"/>
      <c r="Y187" s="27"/>
      <c r="Z187" s="27"/>
      <c r="AA187" s="27"/>
      <c r="AB187" s="27"/>
      <c r="AC187" s="27"/>
      <c r="AD187" s="27"/>
    </row>
    <row r="188" spans="1:30" s="18" customFormat="1" ht="13.5" hidden="1" customHeight="1" x14ac:dyDescent="0.25">
      <c r="A188" s="179"/>
      <c r="B188" s="109" t="s">
        <v>26</v>
      </c>
      <c r="C188" s="120" t="s">
        <v>183</v>
      </c>
      <c r="D188" s="42" t="s">
        <v>184</v>
      </c>
      <c r="E188" s="213"/>
      <c r="F188" s="264"/>
      <c r="G188" s="489"/>
      <c r="H188" s="5"/>
      <c r="I188" s="5">
        <v>10</v>
      </c>
      <c r="J188" s="5">
        <v>3.07</v>
      </c>
      <c r="K188" s="5">
        <f t="shared" si="36"/>
        <v>0</v>
      </c>
      <c r="L188" s="5">
        <f t="shared" si="38"/>
        <v>0</v>
      </c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27"/>
      <c r="Y188" s="27"/>
      <c r="Z188" s="27"/>
      <c r="AA188" s="27"/>
      <c r="AB188" s="27"/>
      <c r="AC188" s="27"/>
      <c r="AD188" s="27"/>
    </row>
    <row r="189" spans="1:30" s="18" customFormat="1" ht="13.5" hidden="1" customHeight="1" x14ac:dyDescent="0.25">
      <c r="A189" s="179"/>
      <c r="B189" s="109" t="s">
        <v>26</v>
      </c>
      <c r="C189" s="120" t="s">
        <v>213</v>
      </c>
      <c r="D189" s="85" t="s">
        <v>214</v>
      </c>
      <c r="E189" s="215"/>
      <c r="F189" s="257"/>
      <c r="G189" s="489"/>
      <c r="H189" s="5"/>
      <c r="I189" s="5">
        <v>10</v>
      </c>
      <c r="J189" s="5">
        <v>3.07</v>
      </c>
      <c r="K189" s="5">
        <f t="shared" si="36"/>
        <v>0</v>
      </c>
      <c r="L189" s="5">
        <f t="shared" si="38"/>
        <v>0</v>
      </c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27"/>
      <c r="Y189" s="27"/>
      <c r="Z189" s="27"/>
      <c r="AA189" s="27"/>
      <c r="AB189" s="27"/>
      <c r="AC189" s="27"/>
      <c r="AD189" s="27"/>
    </row>
    <row r="190" spans="1:30" s="18" customFormat="1" ht="16.5" hidden="1" customHeight="1" x14ac:dyDescent="0.25">
      <c r="A190" s="179"/>
      <c r="B190" s="47" t="s">
        <v>26</v>
      </c>
      <c r="C190" s="118" t="s">
        <v>474</v>
      </c>
      <c r="D190" s="56" t="s">
        <v>323</v>
      </c>
      <c r="E190" s="215"/>
      <c r="F190" s="264"/>
      <c r="G190" s="489"/>
      <c r="H190" s="5"/>
      <c r="I190" s="5">
        <v>10</v>
      </c>
      <c r="J190" s="5">
        <v>3.07</v>
      </c>
      <c r="K190" s="5">
        <f t="shared" si="36"/>
        <v>0</v>
      </c>
      <c r="L190" s="5">
        <f t="shared" si="38"/>
        <v>0</v>
      </c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27"/>
      <c r="Y190" s="27"/>
      <c r="Z190" s="27"/>
      <c r="AA190" s="27"/>
      <c r="AB190" s="27"/>
      <c r="AC190" s="27"/>
      <c r="AD190" s="27"/>
    </row>
    <row r="191" spans="1:30" s="18" customFormat="1" ht="16.5" hidden="1" customHeight="1" x14ac:dyDescent="0.25">
      <c r="A191" s="179"/>
      <c r="B191" s="47" t="s">
        <v>26</v>
      </c>
      <c r="C191" s="118" t="s">
        <v>353</v>
      </c>
      <c r="D191" s="85" t="s">
        <v>256</v>
      </c>
      <c r="E191" s="215"/>
      <c r="F191" s="264"/>
      <c r="G191" s="489"/>
      <c r="H191" s="5"/>
      <c r="I191" s="5">
        <v>10</v>
      </c>
      <c r="J191" s="5">
        <v>3.07</v>
      </c>
      <c r="K191" s="5">
        <f t="shared" si="36"/>
        <v>0</v>
      </c>
      <c r="L191" s="5">
        <f t="shared" si="38"/>
        <v>0</v>
      </c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27"/>
      <c r="Y191" s="27"/>
      <c r="Z191" s="27"/>
      <c r="AA191" s="27"/>
      <c r="AB191" s="27"/>
      <c r="AC191" s="27"/>
      <c r="AD191" s="27"/>
    </row>
    <row r="192" spans="1:30" s="18" customFormat="1" ht="16.5" hidden="1" customHeight="1" x14ac:dyDescent="0.25">
      <c r="A192" s="179"/>
      <c r="B192" s="47" t="s">
        <v>26</v>
      </c>
      <c r="C192" s="118" t="s">
        <v>475</v>
      </c>
      <c r="D192" s="85" t="s">
        <v>256</v>
      </c>
      <c r="E192" s="215"/>
      <c r="F192" s="257"/>
      <c r="G192" s="489"/>
      <c r="H192" s="5"/>
      <c r="I192" s="5">
        <v>10</v>
      </c>
      <c r="J192" s="5">
        <v>3.07</v>
      </c>
      <c r="K192" s="5">
        <f t="shared" si="36"/>
        <v>0</v>
      </c>
      <c r="L192" s="5">
        <f t="shared" si="38"/>
        <v>0</v>
      </c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27"/>
      <c r="Y192" s="27"/>
      <c r="Z192" s="27"/>
      <c r="AA192" s="27"/>
      <c r="AB192" s="27"/>
      <c r="AC192" s="27"/>
      <c r="AD192" s="27"/>
    </row>
    <row r="193" spans="1:30" s="18" customFormat="1" ht="16.5" hidden="1" customHeight="1" x14ac:dyDescent="0.25">
      <c r="A193" s="179"/>
      <c r="B193" s="47" t="s">
        <v>26</v>
      </c>
      <c r="C193" s="118" t="s">
        <v>350</v>
      </c>
      <c r="D193" s="85" t="s">
        <v>256</v>
      </c>
      <c r="E193" s="215"/>
      <c r="F193" s="264"/>
      <c r="G193" s="489"/>
      <c r="H193" s="5"/>
      <c r="I193" s="5">
        <v>10</v>
      </c>
      <c r="J193" s="5">
        <v>3.07</v>
      </c>
      <c r="K193" s="5">
        <f t="shared" si="36"/>
        <v>0</v>
      </c>
      <c r="L193" s="5">
        <f t="shared" si="38"/>
        <v>0</v>
      </c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27"/>
      <c r="Y193" s="27"/>
      <c r="Z193" s="27"/>
      <c r="AA193" s="27"/>
      <c r="AB193" s="27"/>
      <c r="AC193" s="27"/>
      <c r="AD193" s="27"/>
    </row>
    <row r="194" spans="1:30" s="18" customFormat="1" ht="16.5" hidden="1" customHeight="1" x14ac:dyDescent="0.25">
      <c r="A194" s="179"/>
      <c r="B194" s="47" t="s">
        <v>26</v>
      </c>
      <c r="C194" s="118" t="s">
        <v>360</v>
      </c>
      <c r="D194" s="85" t="s">
        <v>256</v>
      </c>
      <c r="E194" s="215"/>
      <c r="F194" s="264"/>
      <c r="G194" s="489"/>
      <c r="H194" s="5"/>
      <c r="I194" s="5">
        <v>10</v>
      </c>
      <c r="J194" s="5">
        <v>3.07</v>
      </c>
      <c r="K194" s="5">
        <f t="shared" si="36"/>
        <v>0</v>
      </c>
      <c r="L194" s="5">
        <f>K194*J194</f>
        <v>0</v>
      </c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27"/>
      <c r="Y194" s="27"/>
      <c r="Z194" s="27"/>
      <c r="AA194" s="27"/>
      <c r="AB194" s="27"/>
      <c r="AC194" s="27"/>
      <c r="AD194" s="27"/>
    </row>
    <row r="195" spans="1:30" s="18" customFormat="1" ht="13.5" hidden="1" customHeight="1" x14ac:dyDescent="0.25">
      <c r="A195" s="123"/>
      <c r="B195" s="109" t="s">
        <v>26</v>
      </c>
      <c r="C195" s="120" t="s">
        <v>209</v>
      </c>
      <c r="D195" s="85" t="s">
        <v>210</v>
      </c>
      <c r="E195" s="215"/>
      <c r="F195" s="257"/>
      <c r="G195" s="489"/>
      <c r="H195" s="5"/>
      <c r="I195" s="5">
        <v>10</v>
      </c>
      <c r="J195" s="5">
        <v>3.07</v>
      </c>
      <c r="K195" s="5">
        <f t="shared" si="36"/>
        <v>0</v>
      </c>
      <c r="L195" s="5">
        <f t="shared" si="38"/>
        <v>0</v>
      </c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27"/>
      <c r="Y195" s="27"/>
      <c r="Z195" s="27"/>
      <c r="AA195" s="27"/>
      <c r="AB195" s="27"/>
      <c r="AC195" s="27"/>
      <c r="AD195" s="27"/>
    </row>
    <row r="196" spans="1:30" s="18" customFormat="1" ht="16.5" hidden="1" customHeight="1" x14ac:dyDescent="0.25">
      <c r="A196" s="124"/>
      <c r="B196" s="47" t="s">
        <v>26</v>
      </c>
      <c r="C196" s="118" t="s">
        <v>72</v>
      </c>
      <c r="D196" s="85" t="s">
        <v>73</v>
      </c>
      <c r="E196" s="215"/>
      <c r="F196" s="257"/>
      <c r="G196" s="489"/>
      <c r="H196" s="5"/>
      <c r="I196" s="5">
        <v>10</v>
      </c>
      <c r="J196" s="5">
        <v>3.07</v>
      </c>
      <c r="K196" s="5">
        <f t="shared" si="36"/>
        <v>0</v>
      </c>
      <c r="L196" s="5">
        <f t="shared" si="38"/>
        <v>0</v>
      </c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27"/>
      <c r="Y196" s="27"/>
      <c r="Z196" s="27"/>
      <c r="AA196" s="27"/>
      <c r="AB196" s="27"/>
      <c r="AC196" s="27"/>
      <c r="AD196" s="27"/>
    </row>
    <row r="197" spans="1:30" s="18" customFormat="1" ht="16.5" hidden="1" customHeight="1" x14ac:dyDescent="0.25">
      <c r="A197" s="179"/>
      <c r="B197" s="47" t="s">
        <v>26</v>
      </c>
      <c r="C197" s="118" t="s">
        <v>75</v>
      </c>
      <c r="D197" s="42" t="s">
        <v>76</v>
      </c>
      <c r="E197" s="213"/>
      <c r="F197" s="264"/>
      <c r="G197" s="489"/>
      <c r="H197" s="5"/>
      <c r="I197" s="5">
        <v>10</v>
      </c>
      <c r="J197" s="5">
        <v>3.07</v>
      </c>
      <c r="K197" s="5">
        <f t="shared" si="36"/>
        <v>0</v>
      </c>
      <c r="L197" s="5">
        <f t="shared" si="38"/>
        <v>0</v>
      </c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27"/>
      <c r="Y197" s="27"/>
      <c r="Z197" s="27"/>
      <c r="AA197" s="27"/>
      <c r="AB197" s="27"/>
      <c r="AC197" s="27"/>
      <c r="AD197" s="27"/>
    </row>
    <row r="198" spans="1:30" s="18" customFormat="1" ht="13.5" hidden="1" customHeight="1" x14ac:dyDescent="0.25">
      <c r="A198" s="123"/>
      <c r="B198" s="109" t="s">
        <v>26</v>
      </c>
      <c r="C198" s="120" t="s">
        <v>67</v>
      </c>
      <c r="D198" s="42" t="s">
        <v>68</v>
      </c>
      <c r="E198" s="213"/>
      <c r="F198" s="265"/>
      <c r="G198" s="489"/>
      <c r="H198" s="5"/>
      <c r="I198" s="5">
        <v>10</v>
      </c>
      <c r="J198" s="5">
        <v>3.07</v>
      </c>
      <c r="K198" s="5">
        <f t="shared" si="36"/>
        <v>0</v>
      </c>
      <c r="L198" s="5">
        <f t="shared" si="38"/>
        <v>0</v>
      </c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27"/>
      <c r="Y198" s="27"/>
      <c r="Z198" s="27"/>
      <c r="AA198" s="27"/>
      <c r="AB198" s="27"/>
      <c r="AC198" s="27"/>
      <c r="AD198" s="27"/>
    </row>
    <row r="199" spans="1:30" s="18" customFormat="1" ht="16.5" customHeight="1" x14ac:dyDescent="0.25">
      <c r="A199" s="123"/>
      <c r="B199" s="70" t="s">
        <v>26</v>
      </c>
      <c r="C199" s="119" t="s">
        <v>46</v>
      </c>
      <c r="D199" s="42" t="s">
        <v>47</v>
      </c>
      <c r="E199" s="216"/>
      <c r="F199" s="266"/>
      <c r="G199" s="490"/>
      <c r="H199" s="5"/>
      <c r="I199" s="5">
        <v>10</v>
      </c>
      <c r="J199" s="5">
        <v>3.07</v>
      </c>
      <c r="K199" s="5">
        <f t="shared" si="36"/>
        <v>0</v>
      </c>
      <c r="L199" s="5">
        <f t="shared" si="38"/>
        <v>0</v>
      </c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27"/>
      <c r="Y199" s="27"/>
      <c r="Z199" s="27"/>
      <c r="AA199" s="27"/>
      <c r="AB199" s="27"/>
      <c r="AC199" s="27"/>
      <c r="AD199" s="27"/>
    </row>
    <row r="200" spans="1:30" s="18" customFormat="1" ht="18" customHeight="1" x14ac:dyDescent="0.2">
      <c r="A200" s="183">
        <f>SUM(A159:A199)</f>
        <v>0</v>
      </c>
      <c r="B200" s="70" t="s">
        <v>26</v>
      </c>
      <c r="C200" s="20" t="s">
        <v>28</v>
      </c>
      <c r="D200" s="49"/>
      <c r="E200" s="66"/>
      <c r="F200" s="50"/>
      <c r="G200" s="35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27"/>
      <c r="Y200" s="27"/>
      <c r="Z200" s="27"/>
      <c r="AA200" s="27"/>
      <c r="AB200" s="27"/>
      <c r="AC200" s="27"/>
      <c r="AD200" s="27"/>
    </row>
    <row r="201" spans="1:30" s="18" customFormat="1" ht="13.5" customHeight="1" x14ac:dyDescent="0.2">
      <c r="A201" s="196"/>
      <c r="B201" s="76"/>
      <c r="C201" s="15"/>
      <c r="D201" s="80"/>
      <c r="E201" s="81"/>
      <c r="F201" s="82"/>
      <c r="G201" s="356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27"/>
      <c r="Y201" s="27"/>
      <c r="Z201" s="27"/>
      <c r="AA201" s="27"/>
      <c r="AB201" s="27"/>
      <c r="AC201" s="27"/>
      <c r="AD201" s="27"/>
    </row>
    <row r="202" spans="1:30" s="18" customFormat="1" ht="21" x14ac:dyDescent="0.25">
      <c r="A202" s="544" t="s">
        <v>59</v>
      </c>
      <c r="B202" s="545"/>
      <c r="C202" s="545"/>
      <c r="D202" s="384"/>
      <c r="E202" s="211"/>
      <c r="F202" s="267"/>
      <c r="G202" s="486" t="s">
        <v>383</v>
      </c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27"/>
      <c r="Y202" s="27"/>
      <c r="Z202" s="27"/>
      <c r="AA202" s="27"/>
      <c r="AB202" s="27"/>
      <c r="AC202" s="27"/>
      <c r="AD202" s="27"/>
    </row>
    <row r="203" spans="1:30" s="18" customFormat="1" ht="18.75" x14ac:dyDescent="0.25">
      <c r="A203" s="527" t="s">
        <v>368</v>
      </c>
      <c r="B203" s="528"/>
      <c r="C203" s="528"/>
      <c r="D203" s="25">
        <v>3.72</v>
      </c>
      <c r="E203" s="206"/>
      <c r="F203" s="254"/>
      <c r="G203" s="487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27"/>
      <c r="Y203" s="27"/>
      <c r="Z203" s="27"/>
      <c r="AA203" s="27"/>
      <c r="AB203" s="27"/>
      <c r="AC203" s="27"/>
      <c r="AD203" s="27"/>
    </row>
    <row r="204" spans="1:30" s="18" customFormat="1" ht="13.5" customHeight="1" x14ac:dyDescent="0.25">
      <c r="A204" s="457" t="s">
        <v>22</v>
      </c>
      <c r="B204" s="458"/>
      <c r="C204" s="33" t="s">
        <v>23</v>
      </c>
      <c r="D204" s="34" t="s">
        <v>24</v>
      </c>
      <c r="E204" s="472" t="s">
        <v>25</v>
      </c>
      <c r="F204" s="473"/>
      <c r="G204" s="488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27"/>
      <c r="Y204" s="27"/>
      <c r="Z204" s="27"/>
      <c r="AA204" s="27"/>
      <c r="AB204" s="27"/>
      <c r="AC204" s="27"/>
      <c r="AD204" s="27"/>
    </row>
    <row r="205" spans="1:30" s="18" customFormat="1" ht="16.5" customHeight="1" x14ac:dyDescent="0.25">
      <c r="A205" s="123"/>
      <c r="B205" s="53" t="s">
        <v>26</v>
      </c>
      <c r="C205" s="117" t="s">
        <v>55</v>
      </c>
      <c r="D205" s="52" t="s">
        <v>42</v>
      </c>
      <c r="E205" s="65"/>
      <c r="F205" s="430" t="s">
        <v>54</v>
      </c>
      <c r="G205" s="489"/>
      <c r="H205" s="5"/>
      <c r="I205" s="5">
        <v>10</v>
      </c>
      <c r="J205" s="5">
        <v>3.72</v>
      </c>
      <c r="K205" s="5">
        <f t="shared" ref="K205:K224" si="40">A205*I205</f>
        <v>0</v>
      </c>
      <c r="L205" s="5">
        <f t="shared" ref="L205:L224" si="41">K205*J205</f>
        <v>0</v>
      </c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27"/>
      <c r="Y205" s="27"/>
      <c r="Z205" s="27"/>
      <c r="AA205" s="27"/>
      <c r="AB205" s="27"/>
      <c r="AC205" s="27"/>
      <c r="AD205" s="27"/>
    </row>
    <row r="206" spans="1:30" s="18" customFormat="1" ht="16.5" hidden="1" customHeight="1" x14ac:dyDescent="0.25">
      <c r="A206" s="124"/>
      <c r="B206" s="53" t="s">
        <v>26</v>
      </c>
      <c r="C206" s="117" t="s">
        <v>48</v>
      </c>
      <c r="D206" s="52" t="s">
        <v>42</v>
      </c>
      <c r="E206" s="65"/>
      <c r="F206" s="54" t="s">
        <v>453</v>
      </c>
      <c r="G206" s="489"/>
      <c r="H206" s="5"/>
      <c r="I206" s="5">
        <v>10</v>
      </c>
      <c r="J206" s="5">
        <v>3.72</v>
      </c>
      <c r="K206" s="5">
        <f t="shared" si="40"/>
        <v>0</v>
      </c>
      <c r="L206" s="5">
        <f t="shared" si="41"/>
        <v>0</v>
      </c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27"/>
      <c r="Y206" s="27"/>
      <c r="Z206" s="27"/>
      <c r="AA206" s="27"/>
      <c r="AB206" s="27"/>
      <c r="AC206" s="27"/>
      <c r="AD206" s="27"/>
    </row>
    <row r="207" spans="1:30" s="18" customFormat="1" ht="16.5" hidden="1" customHeight="1" x14ac:dyDescent="0.25">
      <c r="A207" s="179"/>
      <c r="B207" s="53" t="s">
        <v>26</v>
      </c>
      <c r="C207" s="117" t="s">
        <v>464</v>
      </c>
      <c r="D207" s="52" t="s">
        <v>422</v>
      </c>
      <c r="E207" s="65"/>
      <c r="F207" s="431"/>
      <c r="G207" s="489"/>
      <c r="H207" s="5"/>
      <c r="I207" s="5">
        <v>10</v>
      </c>
      <c r="J207" s="5">
        <v>3.72</v>
      </c>
      <c r="K207" s="5">
        <f t="shared" si="40"/>
        <v>0</v>
      </c>
      <c r="L207" s="5">
        <f t="shared" si="41"/>
        <v>0</v>
      </c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27"/>
      <c r="Y207" s="27"/>
      <c r="Z207" s="27"/>
      <c r="AA207" s="27"/>
      <c r="AB207" s="27"/>
      <c r="AC207" s="27"/>
      <c r="AD207" s="27"/>
    </row>
    <row r="208" spans="1:30" s="18" customFormat="1" ht="16.5" hidden="1" customHeight="1" x14ac:dyDescent="0.25">
      <c r="A208" s="179"/>
      <c r="B208" s="53" t="s">
        <v>26</v>
      </c>
      <c r="C208" s="117" t="s">
        <v>465</v>
      </c>
      <c r="D208" s="52" t="s">
        <v>432</v>
      </c>
      <c r="E208" s="65"/>
      <c r="F208" s="431"/>
      <c r="G208" s="489"/>
      <c r="H208" s="5"/>
      <c r="I208" s="5">
        <v>10</v>
      </c>
      <c r="J208" s="5">
        <v>3.72</v>
      </c>
      <c r="K208" s="5">
        <f t="shared" si="40"/>
        <v>0</v>
      </c>
      <c r="L208" s="5">
        <f t="shared" si="41"/>
        <v>0</v>
      </c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27"/>
      <c r="Y208" s="27"/>
      <c r="Z208" s="27"/>
      <c r="AA208" s="27"/>
      <c r="AB208" s="27"/>
      <c r="AC208" s="27"/>
      <c r="AD208" s="27"/>
    </row>
    <row r="209" spans="1:30" s="18" customFormat="1" ht="16.5" customHeight="1" x14ac:dyDescent="0.25">
      <c r="A209" s="123"/>
      <c r="B209" s="53" t="s">
        <v>26</v>
      </c>
      <c r="C209" s="117" t="s">
        <v>56</v>
      </c>
      <c r="D209" s="52" t="s">
        <v>57</v>
      </c>
      <c r="E209" s="65"/>
      <c r="F209" s="279" t="s">
        <v>58</v>
      </c>
      <c r="G209" s="489"/>
      <c r="H209" s="5"/>
      <c r="I209" s="5">
        <v>10</v>
      </c>
      <c r="J209" s="5">
        <v>3.72</v>
      </c>
      <c r="K209" s="5">
        <f t="shared" si="40"/>
        <v>0</v>
      </c>
      <c r="L209" s="5">
        <f t="shared" si="41"/>
        <v>0</v>
      </c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27"/>
      <c r="Y209" s="27"/>
      <c r="Z209" s="27"/>
      <c r="AA209" s="27"/>
      <c r="AB209" s="27"/>
      <c r="AC209" s="27"/>
      <c r="AD209" s="27"/>
    </row>
    <row r="210" spans="1:30" s="18" customFormat="1" ht="13.5" hidden="1" customHeight="1" x14ac:dyDescent="0.25">
      <c r="A210" s="179"/>
      <c r="B210" s="92" t="s">
        <v>26</v>
      </c>
      <c r="C210" s="122" t="s">
        <v>154</v>
      </c>
      <c r="D210" s="93" t="s">
        <v>155</v>
      </c>
      <c r="E210" s="65"/>
      <c r="F210" s="432"/>
      <c r="G210" s="489"/>
      <c r="H210" s="5"/>
      <c r="I210" s="5">
        <v>10</v>
      </c>
      <c r="J210" s="5">
        <v>3.72</v>
      </c>
      <c r="K210" s="5">
        <f t="shared" si="40"/>
        <v>0</v>
      </c>
      <c r="L210" s="5">
        <f t="shared" si="41"/>
        <v>0</v>
      </c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27"/>
      <c r="Y210" s="27"/>
      <c r="Z210" s="27"/>
      <c r="AA210" s="27"/>
      <c r="AB210" s="27"/>
      <c r="AC210" s="27"/>
      <c r="AD210" s="27"/>
    </row>
    <row r="211" spans="1:30" s="18" customFormat="1" ht="16.5" hidden="1" customHeight="1" x14ac:dyDescent="0.25">
      <c r="A211" s="179"/>
      <c r="B211" s="53" t="s">
        <v>26</v>
      </c>
      <c r="C211" s="117" t="s">
        <v>359</v>
      </c>
      <c r="D211" s="56" t="s">
        <v>403</v>
      </c>
      <c r="E211" s="65"/>
      <c r="F211" s="432"/>
      <c r="G211" s="489"/>
      <c r="H211" s="5"/>
      <c r="I211" s="5">
        <v>10</v>
      </c>
      <c r="J211" s="5">
        <v>3.72</v>
      </c>
      <c r="K211" s="5">
        <f t="shared" si="40"/>
        <v>0</v>
      </c>
      <c r="L211" s="5">
        <f t="shared" si="41"/>
        <v>0</v>
      </c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27"/>
      <c r="Y211" s="27"/>
      <c r="Z211" s="27"/>
      <c r="AA211" s="27"/>
      <c r="AB211" s="27"/>
      <c r="AC211" s="27"/>
      <c r="AD211" s="27"/>
    </row>
    <row r="212" spans="1:30" s="18" customFormat="1" ht="16.5" hidden="1" customHeight="1" x14ac:dyDescent="0.25">
      <c r="A212" s="179"/>
      <c r="B212" s="53" t="s">
        <v>26</v>
      </c>
      <c r="C212" s="117" t="s">
        <v>349</v>
      </c>
      <c r="D212" s="56" t="s">
        <v>404</v>
      </c>
      <c r="E212" s="65"/>
      <c r="F212" s="432"/>
      <c r="G212" s="489"/>
      <c r="H212" s="5"/>
      <c r="I212" s="5">
        <v>10</v>
      </c>
      <c r="J212" s="5">
        <v>3.72</v>
      </c>
      <c r="K212" s="5">
        <f t="shared" si="40"/>
        <v>0</v>
      </c>
      <c r="L212" s="5">
        <f t="shared" si="41"/>
        <v>0</v>
      </c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27"/>
      <c r="Y212" s="27"/>
      <c r="Z212" s="27"/>
      <c r="AA212" s="27"/>
      <c r="AB212" s="27"/>
      <c r="AC212" s="27"/>
      <c r="AD212" s="27"/>
    </row>
    <row r="213" spans="1:30" s="18" customFormat="1" ht="16.5" hidden="1" customHeight="1" x14ac:dyDescent="0.25">
      <c r="A213" s="179"/>
      <c r="B213" s="53" t="s">
        <v>26</v>
      </c>
      <c r="C213" s="118" t="s">
        <v>254</v>
      </c>
      <c r="D213" s="52" t="s">
        <v>255</v>
      </c>
      <c r="E213" s="79"/>
      <c r="F213" s="432"/>
      <c r="G213" s="489"/>
      <c r="H213" s="5"/>
      <c r="I213" s="5">
        <v>10</v>
      </c>
      <c r="J213" s="5">
        <v>3.72</v>
      </c>
      <c r="K213" s="5">
        <f t="shared" si="40"/>
        <v>0</v>
      </c>
      <c r="L213" s="5">
        <f t="shared" si="41"/>
        <v>0</v>
      </c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27"/>
      <c r="Y213" s="27"/>
      <c r="Z213" s="27"/>
      <c r="AA213" s="27"/>
      <c r="AB213" s="27"/>
      <c r="AC213" s="27"/>
      <c r="AD213" s="27"/>
    </row>
    <row r="214" spans="1:30" s="18" customFormat="1" ht="16.5" hidden="1" customHeight="1" x14ac:dyDescent="0.25">
      <c r="A214" s="179"/>
      <c r="B214" s="53" t="s">
        <v>26</v>
      </c>
      <c r="C214" s="118" t="s">
        <v>220</v>
      </c>
      <c r="D214" s="52" t="s">
        <v>221</v>
      </c>
      <c r="E214" s="79"/>
      <c r="F214" s="433"/>
      <c r="G214" s="489"/>
      <c r="H214" s="5"/>
      <c r="I214" s="5">
        <v>10</v>
      </c>
      <c r="J214" s="5">
        <v>3.72</v>
      </c>
      <c r="K214" s="5">
        <f t="shared" si="40"/>
        <v>0</v>
      </c>
      <c r="L214" s="5">
        <f t="shared" si="41"/>
        <v>0</v>
      </c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27"/>
      <c r="Y214" s="27"/>
      <c r="Z214" s="27"/>
      <c r="AA214" s="27"/>
      <c r="AB214" s="27"/>
      <c r="AC214" s="27"/>
      <c r="AD214" s="27"/>
    </row>
    <row r="215" spans="1:30" s="18" customFormat="1" ht="16.5" hidden="1" customHeight="1" x14ac:dyDescent="0.25">
      <c r="A215" s="179"/>
      <c r="B215" s="155" t="s">
        <v>26</v>
      </c>
      <c r="C215" s="119" t="s">
        <v>294</v>
      </c>
      <c r="D215" s="32" t="s">
        <v>295</v>
      </c>
      <c r="E215" s="79"/>
      <c r="F215" s="433"/>
      <c r="G215" s="489"/>
      <c r="H215" s="5"/>
      <c r="I215" s="5">
        <v>10</v>
      </c>
      <c r="J215" s="5">
        <v>3.72</v>
      </c>
      <c r="K215" s="5">
        <f t="shared" si="40"/>
        <v>0</v>
      </c>
      <c r="L215" s="5">
        <f t="shared" si="41"/>
        <v>0</v>
      </c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27"/>
      <c r="Y215" s="27"/>
      <c r="Z215" s="27"/>
      <c r="AA215" s="27"/>
      <c r="AB215" s="27"/>
      <c r="AC215" s="27"/>
      <c r="AD215" s="27"/>
    </row>
    <row r="216" spans="1:30" s="18" customFormat="1" ht="13.5" hidden="1" customHeight="1" x14ac:dyDescent="0.25">
      <c r="A216" s="179"/>
      <c r="B216" s="92" t="s">
        <v>26</v>
      </c>
      <c r="C216" s="120" t="s">
        <v>222</v>
      </c>
      <c r="D216" s="32" t="s">
        <v>223</v>
      </c>
      <c r="E216" s="434"/>
      <c r="F216" s="433"/>
      <c r="G216" s="489"/>
      <c r="H216" s="5"/>
      <c r="I216" s="5">
        <v>10</v>
      </c>
      <c r="J216" s="5">
        <v>3.72</v>
      </c>
      <c r="K216" s="5">
        <f t="shared" si="40"/>
        <v>0</v>
      </c>
      <c r="L216" s="5">
        <f t="shared" si="41"/>
        <v>0</v>
      </c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27"/>
      <c r="Y216" s="27"/>
      <c r="Z216" s="27"/>
      <c r="AA216" s="27"/>
      <c r="AB216" s="27"/>
      <c r="AC216" s="27"/>
      <c r="AD216" s="27"/>
    </row>
    <row r="217" spans="1:30" s="18" customFormat="1" ht="16.5" hidden="1" customHeight="1" x14ac:dyDescent="0.25">
      <c r="A217" s="179"/>
      <c r="B217" s="53" t="s">
        <v>26</v>
      </c>
      <c r="C217" s="117" t="s">
        <v>64</v>
      </c>
      <c r="D217" s="56" t="s">
        <v>65</v>
      </c>
      <c r="E217" s="65"/>
      <c r="F217" s="432"/>
      <c r="G217" s="489"/>
      <c r="H217" s="5"/>
      <c r="I217" s="5">
        <v>10</v>
      </c>
      <c r="J217" s="5">
        <v>3.72</v>
      </c>
      <c r="K217" s="5">
        <f t="shared" si="40"/>
        <v>0</v>
      </c>
      <c r="L217" s="5">
        <f t="shared" si="41"/>
        <v>0</v>
      </c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27"/>
      <c r="Y217" s="27"/>
      <c r="Z217" s="27"/>
      <c r="AA217" s="27"/>
      <c r="AB217" s="27"/>
      <c r="AC217" s="27"/>
      <c r="AD217" s="27"/>
    </row>
    <row r="218" spans="1:30" s="18" customFormat="1" ht="16.5" hidden="1" customHeight="1" x14ac:dyDescent="0.25">
      <c r="A218" s="179"/>
      <c r="B218" s="53" t="s">
        <v>26</v>
      </c>
      <c r="C218" s="128" t="s">
        <v>433</v>
      </c>
      <c r="D218" s="141" t="s">
        <v>176</v>
      </c>
      <c r="E218" s="65"/>
      <c r="F218" s="432"/>
      <c r="G218" s="489"/>
      <c r="H218" s="5"/>
      <c r="I218" s="5">
        <v>10</v>
      </c>
      <c r="J218" s="5">
        <v>3.72</v>
      </c>
      <c r="K218" s="5">
        <f t="shared" si="40"/>
        <v>0</v>
      </c>
      <c r="L218" s="5">
        <f t="shared" si="41"/>
        <v>0</v>
      </c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27"/>
      <c r="Y218" s="27"/>
      <c r="Z218" s="27"/>
      <c r="AA218" s="27"/>
      <c r="AB218" s="27"/>
      <c r="AC218" s="27"/>
      <c r="AD218" s="27"/>
    </row>
    <row r="219" spans="1:30" s="18" customFormat="1" ht="16.5" hidden="1" customHeight="1" x14ac:dyDescent="0.25">
      <c r="A219" s="179"/>
      <c r="B219" s="53" t="s">
        <v>26</v>
      </c>
      <c r="C219" s="128" t="s">
        <v>290</v>
      </c>
      <c r="D219" s="141" t="s">
        <v>291</v>
      </c>
      <c r="E219" s="65"/>
      <c r="F219" s="432"/>
      <c r="G219" s="489"/>
      <c r="H219" s="5"/>
      <c r="I219" s="5">
        <v>10</v>
      </c>
      <c r="J219" s="5">
        <v>3.72</v>
      </c>
      <c r="K219" s="5">
        <f t="shared" si="40"/>
        <v>0</v>
      </c>
      <c r="L219" s="5">
        <f t="shared" si="41"/>
        <v>0</v>
      </c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27"/>
      <c r="Y219" s="27"/>
      <c r="Z219" s="27"/>
      <c r="AA219" s="27"/>
      <c r="AB219" s="27"/>
      <c r="AC219" s="27"/>
      <c r="AD219" s="27"/>
    </row>
    <row r="220" spans="1:30" s="18" customFormat="1" ht="16.5" hidden="1" customHeight="1" x14ac:dyDescent="0.25">
      <c r="A220" s="179"/>
      <c r="B220" s="148" t="s">
        <v>26</v>
      </c>
      <c r="C220" s="121" t="s">
        <v>133</v>
      </c>
      <c r="D220" s="46" t="s">
        <v>134</v>
      </c>
      <c r="E220" s="65"/>
      <c r="F220" s="432"/>
      <c r="G220" s="489"/>
      <c r="H220" s="5"/>
      <c r="I220" s="5">
        <v>10</v>
      </c>
      <c r="J220" s="5">
        <v>3.72</v>
      </c>
      <c r="K220" s="5">
        <f t="shared" si="40"/>
        <v>0</v>
      </c>
      <c r="L220" s="5">
        <f t="shared" si="41"/>
        <v>0</v>
      </c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27"/>
      <c r="Y220" s="27"/>
      <c r="Z220" s="27"/>
      <c r="AA220" s="27"/>
      <c r="AB220" s="27"/>
      <c r="AC220" s="27"/>
      <c r="AD220" s="27"/>
    </row>
    <row r="221" spans="1:30" s="18" customFormat="1" ht="13.5" hidden="1" customHeight="1" x14ac:dyDescent="0.25">
      <c r="A221" s="179"/>
      <c r="B221" s="92" t="s">
        <v>26</v>
      </c>
      <c r="C221" s="127" t="s">
        <v>144</v>
      </c>
      <c r="D221" s="46" t="s">
        <v>63</v>
      </c>
      <c r="E221" s="65"/>
      <c r="F221" s="432"/>
      <c r="G221" s="489"/>
      <c r="H221" s="5"/>
      <c r="I221" s="5">
        <v>10</v>
      </c>
      <c r="J221" s="5">
        <v>3.72</v>
      </c>
      <c r="K221" s="5">
        <f t="shared" si="40"/>
        <v>0</v>
      </c>
      <c r="L221" s="5">
        <f t="shared" si="41"/>
        <v>0</v>
      </c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27"/>
      <c r="Y221" s="27"/>
      <c r="Z221" s="27"/>
      <c r="AA221" s="27"/>
      <c r="AB221" s="27"/>
      <c r="AC221" s="27"/>
      <c r="AD221" s="27"/>
    </row>
    <row r="222" spans="1:30" s="18" customFormat="1" ht="13.5" hidden="1" customHeight="1" x14ac:dyDescent="0.25">
      <c r="A222" s="179"/>
      <c r="B222" s="92" t="s">
        <v>26</v>
      </c>
      <c r="C222" s="127" t="s">
        <v>139</v>
      </c>
      <c r="D222" s="46" t="s">
        <v>63</v>
      </c>
      <c r="E222" s="65"/>
      <c r="F222" s="432"/>
      <c r="G222" s="489"/>
      <c r="H222" s="5"/>
      <c r="I222" s="5">
        <v>10</v>
      </c>
      <c r="J222" s="5">
        <v>3.72</v>
      </c>
      <c r="K222" s="5">
        <f t="shared" si="40"/>
        <v>0</v>
      </c>
      <c r="L222" s="5">
        <f t="shared" si="41"/>
        <v>0</v>
      </c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27"/>
      <c r="Y222" s="27"/>
      <c r="Z222" s="27"/>
      <c r="AA222" s="27"/>
      <c r="AB222" s="27"/>
      <c r="AC222" s="27"/>
      <c r="AD222" s="27"/>
    </row>
    <row r="223" spans="1:30" s="18" customFormat="1" ht="15" hidden="1" customHeight="1" x14ac:dyDescent="0.25">
      <c r="A223" s="179"/>
      <c r="B223" s="53" t="s">
        <v>26</v>
      </c>
      <c r="C223" s="128" t="s">
        <v>98</v>
      </c>
      <c r="D223" s="46" t="s">
        <v>99</v>
      </c>
      <c r="E223" s="65"/>
      <c r="F223" s="432"/>
      <c r="G223" s="489"/>
      <c r="H223" s="5"/>
      <c r="I223" s="5">
        <v>10</v>
      </c>
      <c r="J223" s="5">
        <v>3.72</v>
      </c>
      <c r="K223" s="5">
        <f t="shared" si="40"/>
        <v>0</v>
      </c>
      <c r="L223" s="5">
        <f t="shared" si="41"/>
        <v>0</v>
      </c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27"/>
      <c r="Y223" s="27"/>
      <c r="Z223" s="27"/>
      <c r="AA223" s="27"/>
      <c r="AB223" s="27"/>
      <c r="AC223" s="27"/>
      <c r="AD223" s="27"/>
    </row>
    <row r="224" spans="1:30" s="18" customFormat="1" ht="16.5" customHeight="1" x14ac:dyDescent="0.25">
      <c r="A224" s="123"/>
      <c r="B224" s="140" t="s">
        <v>26</v>
      </c>
      <c r="C224" s="128" t="s">
        <v>133</v>
      </c>
      <c r="D224" s="106" t="s">
        <v>381</v>
      </c>
      <c r="E224" s="394"/>
      <c r="F224" s="279" t="s">
        <v>484</v>
      </c>
      <c r="G224" s="489"/>
      <c r="H224" s="5"/>
      <c r="I224" s="5">
        <v>10</v>
      </c>
      <c r="J224" s="5">
        <v>3.72</v>
      </c>
      <c r="K224" s="5">
        <f t="shared" si="40"/>
        <v>0</v>
      </c>
      <c r="L224" s="5">
        <f t="shared" si="41"/>
        <v>0</v>
      </c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27"/>
      <c r="Y224" s="27"/>
      <c r="Z224" s="27"/>
      <c r="AA224" s="27"/>
      <c r="AB224" s="27"/>
      <c r="AC224" s="27"/>
      <c r="AD224" s="27"/>
    </row>
    <row r="225" spans="1:30" s="18" customFormat="1" ht="16.5" customHeight="1" x14ac:dyDescent="0.25">
      <c r="A225" s="123"/>
      <c r="B225" s="140" t="s">
        <v>26</v>
      </c>
      <c r="C225" s="128" t="s">
        <v>192</v>
      </c>
      <c r="D225" s="141" t="s">
        <v>71</v>
      </c>
      <c r="E225" s="65"/>
      <c r="F225" s="279" t="s">
        <v>401</v>
      </c>
      <c r="G225" s="489"/>
      <c r="H225" s="5"/>
      <c r="I225" s="5">
        <v>10</v>
      </c>
      <c r="J225" s="5">
        <v>3.72</v>
      </c>
      <c r="K225" s="5">
        <f t="shared" ref="K225:K230" si="42">A225*I225</f>
        <v>0</v>
      </c>
      <c r="L225" s="5">
        <f t="shared" ref="L225:L230" si="43">K225*J225</f>
        <v>0</v>
      </c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27"/>
      <c r="Y225" s="27"/>
      <c r="Z225" s="27"/>
      <c r="AA225" s="27"/>
      <c r="AB225" s="27"/>
      <c r="AC225" s="27"/>
      <c r="AD225" s="27"/>
    </row>
    <row r="226" spans="1:30" s="18" customFormat="1" ht="13.5" hidden="1" customHeight="1" x14ac:dyDescent="0.25">
      <c r="A226" s="179"/>
      <c r="B226" s="149" t="s">
        <v>26</v>
      </c>
      <c r="C226" s="119" t="s">
        <v>70</v>
      </c>
      <c r="D226" s="32" t="s">
        <v>71</v>
      </c>
      <c r="E226" s="79"/>
      <c r="F226" s="432"/>
      <c r="G226" s="489"/>
      <c r="H226" s="5"/>
      <c r="I226" s="5">
        <v>10</v>
      </c>
      <c r="J226" s="5">
        <v>3.72</v>
      </c>
      <c r="K226" s="5">
        <f t="shared" ref="K226:K227" si="44">A226*I226</f>
        <v>0</v>
      </c>
      <c r="L226" s="5">
        <f t="shared" ref="L226:L227" si="45">K226*J226</f>
        <v>0</v>
      </c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27"/>
      <c r="Y226" s="27"/>
      <c r="Z226" s="27"/>
      <c r="AA226" s="27"/>
      <c r="AB226" s="27"/>
      <c r="AC226" s="27"/>
      <c r="AD226" s="27"/>
    </row>
    <row r="227" spans="1:30" s="18" customFormat="1" ht="16.5" customHeight="1" x14ac:dyDescent="0.25">
      <c r="A227" s="123"/>
      <c r="B227" s="140" t="s">
        <v>26</v>
      </c>
      <c r="C227" s="128" t="s">
        <v>175</v>
      </c>
      <c r="D227" s="141" t="s">
        <v>71</v>
      </c>
      <c r="E227" s="65"/>
      <c r="F227" s="397" t="s">
        <v>515</v>
      </c>
      <c r="G227" s="489"/>
      <c r="H227" s="5"/>
      <c r="I227" s="5">
        <v>10</v>
      </c>
      <c r="J227" s="5">
        <v>3.72</v>
      </c>
      <c r="K227" s="5">
        <f t="shared" si="44"/>
        <v>0</v>
      </c>
      <c r="L227" s="5">
        <f t="shared" si="45"/>
        <v>0</v>
      </c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27"/>
      <c r="Y227" s="27"/>
      <c r="Z227" s="27"/>
      <c r="AA227" s="27"/>
      <c r="AB227" s="27"/>
      <c r="AC227" s="27"/>
      <c r="AD227" s="27"/>
    </row>
    <row r="228" spans="1:30" s="103" customFormat="1" ht="16.5" hidden="1" customHeight="1" x14ac:dyDescent="0.25">
      <c r="A228" s="179"/>
      <c r="B228" s="140" t="s">
        <v>26</v>
      </c>
      <c r="C228" s="128" t="s">
        <v>321</v>
      </c>
      <c r="D228" s="141" t="s">
        <v>151</v>
      </c>
      <c r="E228" s="90"/>
      <c r="F228" s="268"/>
      <c r="G228" s="490"/>
      <c r="H228" s="5"/>
      <c r="I228" s="5">
        <v>10</v>
      </c>
      <c r="J228" s="5">
        <v>3.72</v>
      </c>
      <c r="K228" s="5">
        <f t="shared" si="42"/>
        <v>0</v>
      </c>
      <c r="L228" s="5">
        <f t="shared" si="43"/>
        <v>0</v>
      </c>
      <c r="M228" s="5"/>
      <c r="N228" s="5"/>
      <c r="O228" s="5"/>
      <c r="P228" s="5"/>
      <c r="Q228" s="5"/>
      <c r="R228" s="5"/>
      <c r="S228" s="373"/>
      <c r="T228" s="373"/>
      <c r="U228" s="373"/>
      <c r="V228" s="373"/>
      <c r="W228" s="373"/>
      <c r="X228" s="374"/>
      <c r="Y228" s="374"/>
      <c r="Z228" s="374"/>
      <c r="AA228" s="374"/>
      <c r="AB228" s="374"/>
      <c r="AC228" s="374"/>
      <c r="AD228" s="374"/>
    </row>
    <row r="229" spans="1:30" s="18" customFormat="1" ht="13.5" hidden="1" customHeight="1" x14ac:dyDescent="0.25">
      <c r="A229" s="125"/>
      <c r="B229" s="98" t="s">
        <v>26</v>
      </c>
      <c r="C229" s="100" t="s">
        <v>164</v>
      </c>
      <c r="D229" s="101" t="s">
        <v>151</v>
      </c>
      <c r="E229" s="65"/>
      <c r="F229" s="17"/>
      <c r="G229" s="346"/>
      <c r="H229" s="5"/>
      <c r="I229" s="5">
        <v>10</v>
      </c>
      <c r="J229" s="5">
        <v>3.72</v>
      </c>
      <c r="K229" s="5">
        <f t="shared" si="42"/>
        <v>0</v>
      </c>
      <c r="L229" s="5">
        <f t="shared" si="43"/>
        <v>0</v>
      </c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27"/>
      <c r="Y229" s="27"/>
      <c r="Z229" s="27"/>
      <c r="AA229" s="27"/>
      <c r="AB229" s="27"/>
      <c r="AC229" s="27"/>
      <c r="AD229" s="27"/>
    </row>
    <row r="230" spans="1:30" s="18" customFormat="1" ht="13.5" hidden="1" customHeight="1" x14ac:dyDescent="0.25">
      <c r="A230" s="124"/>
      <c r="B230" s="92" t="s">
        <v>26</v>
      </c>
      <c r="C230" s="100" t="s">
        <v>193</v>
      </c>
      <c r="D230" s="101" t="s">
        <v>194</v>
      </c>
      <c r="E230" s="65" t="s">
        <v>257</v>
      </c>
      <c r="F230" s="17"/>
      <c r="G230" s="346"/>
      <c r="H230" s="5"/>
      <c r="I230" s="5">
        <v>10</v>
      </c>
      <c r="J230" s="5">
        <v>3.72</v>
      </c>
      <c r="K230" s="5">
        <f t="shared" si="42"/>
        <v>0</v>
      </c>
      <c r="L230" s="5">
        <f t="shared" si="43"/>
        <v>0</v>
      </c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27"/>
      <c r="Y230" s="27"/>
      <c r="Z230" s="27"/>
      <c r="AA230" s="27"/>
      <c r="AB230" s="27"/>
      <c r="AC230" s="27"/>
      <c r="AD230" s="27"/>
    </row>
    <row r="231" spans="1:30" s="18" customFormat="1" ht="18" customHeight="1" x14ac:dyDescent="0.25">
      <c r="A231" s="184">
        <f>SUM(A205:A230)</f>
        <v>0</v>
      </c>
      <c r="B231" s="74" t="s">
        <v>26</v>
      </c>
      <c r="C231" s="40" t="s">
        <v>28</v>
      </c>
      <c r="E231" s="62"/>
      <c r="G231" s="358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27"/>
      <c r="Y231" s="27"/>
      <c r="Z231" s="27"/>
      <c r="AA231" s="27"/>
      <c r="AB231" s="27"/>
      <c r="AC231" s="27"/>
      <c r="AD231" s="27"/>
    </row>
    <row r="232" spans="1:30" s="18" customFormat="1" ht="13.5" customHeight="1" x14ac:dyDescent="0.2">
      <c r="A232" s="196"/>
      <c r="B232" s="76"/>
      <c r="C232" s="15"/>
      <c r="D232" s="80"/>
      <c r="E232" s="81"/>
      <c r="F232" s="82"/>
      <c r="G232" s="356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27"/>
      <c r="Y232" s="27"/>
      <c r="Z232" s="27"/>
      <c r="AA232" s="27"/>
      <c r="AB232" s="27"/>
      <c r="AC232" s="27"/>
      <c r="AD232" s="27"/>
    </row>
    <row r="233" spans="1:30" s="18" customFormat="1" ht="19.5" customHeight="1" x14ac:dyDescent="0.25">
      <c r="A233" s="544" t="s">
        <v>189</v>
      </c>
      <c r="B233" s="545"/>
      <c r="C233" s="545"/>
      <c r="D233" s="383"/>
      <c r="E233" s="211"/>
      <c r="F233" s="253"/>
      <c r="G233" s="486" t="s">
        <v>383</v>
      </c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27"/>
      <c r="Y233" s="27"/>
      <c r="Z233" s="27"/>
      <c r="AA233" s="27"/>
      <c r="AB233" s="27"/>
      <c r="AC233" s="27"/>
      <c r="AD233" s="27"/>
    </row>
    <row r="234" spans="1:30" s="18" customFormat="1" ht="18.75" x14ac:dyDescent="0.25">
      <c r="A234" s="608" t="s">
        <v>366</v>
      </c>
      <c r="B234" s="609"/>
      <c r="C234" s="609"/>
      <c r="D234" s="269">
        <v>3.72</v>
      </c>
      <c r="E234" s="219"/>
      <c r="F234" s="254"/>
      <c r="G234" s="487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27"/>
      <c r="Y234" s="27"/>
      <c r="Z234" s="27"/>
      <c r="AA234" s="27"/>
      <c r="AB234" s="27"/>
      <c r="AC234" s="27"/>
      <c r="AD234" s="27"/>
    </row>
    <row r="235" spans="1:30" s="18" customFormat="1" ht="13.5" customHeight="1" x14ac:dyDescent="0.25">
      <c r="A235" s="457" t="s">
        <v>22</v>
      </c>
      <c r="B235" s="458"/>
      <c r="C235" s="33" t="s">
        <v>23</v>
      </c>
      <c r="D235" s="203" t="s">
        <v>24</v>
      </c>
      <c r="E235" s="333"/>
      <c r="F235" s="39"/>
      <c r="G235" s="488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27"/>
      <c r="Y235" s="27"/>
      <c r="Z235" s="27"/>
      <c r="AA235" s="27"/>
      <c r="AB235" s="27"/>
      <c r="AC235" s="27"/>
      <c r="AD235" s="27"/>
    </row>
    <row r="236" spans="1:30" s="18" customFormat="1" ht="16.5" hidden="1" customHeight="1" x14ac:dyDescent="0.25">
      <c r="A236" s="179"/>
      <c r="B236" s="70" t="s">
        <v>26</v>
      </c>
      <c r="C236" s="119" t="s">
        <v>100</v>
      </c>
      <c r="D236" s="55" t="s">
        <v>101</v>
      </c>
      <c r="E236" s="330"/>
      <c r="F236" s="402"/>
      <c r="G236" s="489"/>
      <c r="H236" s="5"/>
      <c r="I236" s="5">
        <v>10</v>
      </c>
      <c r="J236" s="5">
        <v>3.72</v>
      </c>
      <c r="K236" s="5">
        <f t="shared" ref="K236" si="46">A236*I236</f>
        <v>0</v>
      </c>
      <c r="L236" s="5">
        <f t="shared" ref="L236" si="47">K236*J236</f>
        <v>0</v>
      </c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27"/>
      <c r="Y236" s="27"/>
      <c r="Z236" s="27"/>
      <c r="AA236" s="27"/>
      <c r="AB236" s="27"/>
      <c r="AC236" s="27"/>
      <c r="AD236" s="27"/>
    </row>
    <row r="237" spans="1:30" s="18" customFormat="1" ht="16.5" hidden="1" customHeight="1" x14ac:dyDescent="0.25">
      <c r="A237" s="179"/>
      <c r="B237" s="126" t="s">
        <v>26</v>
      </c>
      <c r="C237" s="166" t="s">
        <v>110</v>
      </c>
      <c r="D237" s="55" t="s">
        <v>111</v>
      </c>
      <c r="E237" s="330"/>
      <c r="F237" s="103"/>
      <c r="G237" s="489"/>
      <c r="H237" s="5"/>
      <c r="I237" s="5">
        <v>10</v>
      </c>
      <c r="J237" s="5">
        <v>3.72</v>
      </c>
      <c r="K237" s="5">
        <f t="shared" ref="K237:K238" si="48">A237*I237</f>
        <v>0</v>
      </c>
      <c r="L237" s="5">
        <f t="shared" ref="L237:L238" si="49">K237*J237</f>
        <v>0</v>
      </c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27"/>
      <c r="Y237" s="27"/>
      <c r="Z237" s="27"/>
      <c r="AA237" s="27"/>
      <c r="AB237" s="27"/>
      <c r="AC237" s="27"/>
      <c r="AD237" s="27"/>
    </row>
    <row r="238" spans="1:30" s="18" customFormat="1" ht="16.5" customHeight="1" x14ac:dyDescent="0.25">
      <c r="A238" s="123"/>
      <c r="B238" s="70" t="s">
        <v>26</v>
      </c>
      <c r="C238" s="119" t="s">
        <v>238</v>
      </c>
      <c r="D238" s="55" t="s">
        <v>111</v>
      </c>
      <c r="E238" s="330"/>
      <c r="F238" s="103"/>
      <c r="G238" s="489"/>
      <c r="H238" s="5"/>
      <c r="I238" s="5">
        <v>10</v>
      </c>
      <c r="J238" s="5">
        <v>3.72</v>
      </c>
      <c r="K238" s="5">
        <f t="shared" si="48"/>
        <v>0</v>
      </c>
      <c r="L238" s="5">
        <f t="shared" si="49"/>
        <v>0</v>
      </c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27"/>
      <c r="Y238" s="27"/>
      <c r="Z238" s="27"/>
      <c r="AA238" s="27"/>
      <c r="AB238" s="27"/>
      <c r="AC238" s="27"/>
      <c r="AD238" s="27"/>
    </row>
    <row r="239" spans="1:30" s="18" customFormat="1" ht="16.5" customHeight="1" x14ac:dyDescent="0.25">
      <c r="A239" s="123"/>
      <c r="B239" s="47" t="s">
        <v>26</v>
      </c>
      <c r="C239" s="118" t="s">
        <v>104</v>
      </c>
      <c r="D239" s="43" t="s">
        <v>105</v>
      </c>
      <c r="E239" s="330"/>
      <c r="F239" s="103"/>
      <c r="G239" s="489"/>
      <c r="H239" s="5"/>
      <c r="I239" s="5">
        <v>10</v>
      </c>
      <c r="J239" s="5">
        <v>3.72</v>
      </c>
      <c r="K239" s="5">
        <f t="shared" ref="K239:K270" si="50">A239*I239</f>
        <v>0</v>
      </c>
      <c r="L239" s="5">
        <f t="shared" ref="L239:L270" si="51">K239*J239</f>
        <v>0</v>
      </c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27"/>
      <c r="Y239" s="27"/>
      <c r="Z239" s="27"/>
      <c r="AA239" s="27"/>
      <c r="AB239" s="27"/>
      <c r="AC239" s="27"/>
      <c r="AD239" s="27"/>
    </row>
    <row r="240" spans="1:30" s="18" customFormat="1" ht="16.5" hidden="1" customHeight="1" x14ac:dyDescent="0.25">
      <c r="A240" s="179"/>
      <c r="B240" s="47" t="s">
        <v>26</v>
      </c>
      <c r="C240" s="166" t="s">
        <v>446</v>
      </c>
      <c r="D240" s="43" t="s">
        <v>418</v>
      </c>
      <c r="E240" s="330"/>
      <c r="F240" s="103"/>
      <c r="G240" s="489"/>
      <c r="H240" s="5"/>
      <c r="I240" s="5">
        <v>10</v>
      </c>
      <c r="J240" s="5">
        <v>3.72</v>
      </c>
      <c r="K240" s="5">
        <f t="shared" si="50"/>
        <v>0</v>
      </c>
      <c r="L240" s="5">
        <f t="shared" si="51"/>
        <v>0</v>
      </c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27"/>
      <c r="Y240" s="27"/>
      <c r="Z240" s="27"/>
      <c r="AA240" s="27"/>
      <c r="AB240" s="27"/>
      <c r="AC240" s="27"/>
      <c r="AD240" s="27"/>
    </row>
    <row r="241" spans="1:30" s="18" customFormat="1" ht="16.5" customHeight="1" x14ac:dyDescent="0.25">
      <c r="A241" s="123"/>
      <c r="B241" s="47" t="s">
        <v>26</v>
      </c>
      <c r="C241" s="166" t="s">
        <v>145</v>
      </c>
      <c r="D241" s="43" t="s">
        <v>367</v>
      </c>
      <c r="E241" s="330"/>
      <c r="F241" s="103"/>
      <c r="G241" s="489"/>
      <c r="H241" s="5"/>
      <c r="I241" s="5">
        <v>10</v>
      </c>
      <c r="J241" s="5">
        <v>3.72</v>
      </c>
      <c r="K241" s="5">
        <f t="shared" si="50"/>
        <v>0</v>
      </c>
      <c r="L241" s="5">
        <f t="shared" si="51"/>
        <v>0</v>
      </c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27"/>
      <c r="Y241" s="27"/>
      <c r="Z241" s="27"/>
      <c r="AA241" s="27"/>
      <c r="AB241" s="27"/>
      <c r="AC241" s="27"/>
      <c r="AD241" s="27"/>
    </row>
    <row r="242" spans="1:30" s="18" customFormat="1" ht="16.5" hidden="1" customHeight="1" x14ac:dyDescent="0.25">
      <c r="A242" s="179"/>
      <c r="B242" s="47" t="s">
        <v>26</v>
      </c>
      <c r="C242" s="118" t="s">
        <v>447</v>
      </c>
      <c r="D242" s="43" t="s">
        <v>292</v>
      </c>
      <c r="E242" s="330"/>
      <c r="F242" s="103"/>
      <c r="G242" s="489"/>
      <c r="H242" s="5"/>
      <c r="I242" s="5">
        <v>10</v>
      </c>
      <c r="J242" s="5">
        <v>3.72</v>
      </c>
      <c r="K242" s="5">
        <f t="shared" si="50"/>
        <v>0</v>
      </c>
      <c r="L242" s="5">
        <f t="shared" si="51"/>
        <v>0</v>
      </c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27"/>
      <c r="Y242" s="27"/>
      <c r="Z242" s="27"/>
      <c r="AA242" s="27"/>
      <c r="AB242" s="27"/>
      <c r="AC242" s="27"/>
      <c r="AD242" s="27"/>
    </row>
    <row r="243" spans="1:30" s="18" customFormat="1" ht="16.5" hidden="1" customHeight="1" x14ac:dyDescent="0.25">
      <c r="A243" s="377"/>
      <c r="B243" s="47" t="s">
        <v>26</v>
      </c>
      <c r="C243" s="166" t="s">
        <v>131</v>
      </c>
      <c r="D243" s="43" t="s">
        <v>132</v>
      </c>
      <c r="E243" s="330"/>
      <c r="F243" s="103"/>
      <c r="G243" s="489"/>
      <c r="H243" s="5"/>
      <c r="I243" s="5">
        <v>10</v>
      </c>
      <c r="J243" s="5">
        <v>3.72</v>
      </c>
      <c r="K243" s="5">
        <f t="shared" si="50"/>
        <v>0</v>
      </c>
      <c r="L243" s="5">
        <f t="shared" si="51"/>
        <v>0</v>
      </c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27"/>
      <c r="Y243" s="27"/>
      <c r="Z243" s="27"/>
      <c r="AA243" s="27"/>
      <c r="AB243" s="27"/>
      <c r="AC243" s="27"/>
      <c r="AD243" s="27"/>
    </row>
    <row r="244" spans="1:30" s="18" customFormat="1" ht="16.5" hidden="1" customHeight="1" x14ac:dyDescent="0.25">
      <c r="A244" s="124"/>
      <c r="B244" s="47" t="s">
        <v>26</v>
      </c>
      <c r="C244" s="286" t="s">
        <v>480</v>
      </c>
      <c r="D244" s="43" t="s">
        <v>434</v>
      </c>
      <c r="E244" s="330"/>
      <c r="F244" s="103"/>
      <c r="G244" s="489"/>
      <c r="H244" s="5"/>
      <c r="I244" s="5">
        <v>10</v>
      </c>
      <c r="J244" s="5">
        <v>3.72</v>
      </c>
      <c r="K244" s="5">
        <f t="shared" si="50"/>
        <v>0</v>
      </c>
      <c r="L244" s="5">
        <f t="shared" si="51"/>
        <v>0</v>
      </c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27"/>
      <c r="Y244" s="27"/>
      <c r="Z244" s="27"/>
      <c r="AA244" s="27"/>
      <c r="AB244" s="27"/>
      <c r="AC244" s="27"/>
      <c r="AD244" s="27"/>
    </row>
    <row r="245" spans="1:30" s="18" customFormat="1" ht="16.5" hidden="1" customHeight="1" x14ac:dyDescent="0.25">
      <c r="A245" s="179"/>
      <c r="B245" s="47" t="s">
        <v>26</v>
      </c>
      <c r="C245" s="166" t="s">
        <v>362</v>
      </c>
      <c r="D245" s="43" t="s">
        <v>363</v>
      </c>
      <c r="E245" s="330"/>
      <c r="F245" s="103"/>
      <c r="G245" s="489"/>
      <c r="H245" s="5"/>
      <c r="I245" s="5">
        <v>10</v>
      </c>
      <c r="J245" s="5">
        <v>3.72</v>
      </c>
      <c r="K245" s="5">
        <f t="shared" si="50"/>
        <v>0</v>
      </c>
      <c r="L245" s="5">
        <f t="shared" si="51"/>
        <v>0</v>
      </c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27"/>
      <c r="Y245" s="27"/>
      <c r="Z245" s="27"/>
      <c r="AA245" s="27"/>
      <c r="AB245" s="27"/>
      <c r="AC245" s="27"/>
      <c r="AD245" s="27"/>
    </row>
    <row r="246" spans="1:30" s="18" customFormat="1" ht="16.5" customHeight="1" x14ac:dyDescent="0.25">
      <c r="A246" s="123"/>
      <c r="B246" s="47" t="s">
        <v>26</v>
      </c>
      <c r="C246" s="118" t="s">
        <v>228</v>
      </c>
      <c r="D246" s="43" t="s">
        <v>229</v>
      </c>
      <c r="E246" s="330"/>
      <c r="F246" s="103"/>
      <c r="G246" s="489"/>
      <c r="H246" s="5"/>
      <c r="I246" s="5">
        <v>10</v>
      </c>
      <c r="J246" s="5">
        <v>3.72</v>
      </c>
      <c r="K246" s="5">
        <f t="shared" si="50"/>
        <v>0</v>
      </c>
      <c r="L246" s="5">
        <f t="shared" si="51"/>
        <v>0</v>
      </c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27"/>
      <c r="Y246" s="27"/>
      <c r="Z246" s="27"/>
      <c r="AA246" s="27"/>
      <c r="AB246" s="27"/>
      <c r="AC246" s="27"/>
      <c r="AD246" s="27"/>
    </row>
    <row r="247" spans="1:30" s="18" customFormat="1" ht="16.5" hidden="1" customHeight="1" x14ac:dyDescent="0.25">
      <c r="A247" s="179"/>
      <c r="B247" s="47" t="s">
        <v>26</v>
      </c>
      <c r="C247" s="118" t="s">
        <v>239</v>
      </c>
      <c r="D247" s="43" t="s">
        <v>240</v>
      </c>
      <c r="E247" s="330"/>
      <c r="F247" s="103"/>
      <c r="G247" s="489"/>
      <c r="H247" s="5"/>
      <c r="I247" s="5">
        <v>10</v>
      </c>
      <c r="J247" s="5">
        <v>3.72</v>
      </c>
      <c r="K247" s="5">
        <f t="shared" si="50"/>
        <v>0</v>
      </c>
      <c r="L247" s="5">
        <f t="shared" si="51"/>
        <v>0</v>
      </c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27"/>
      <c r="Y247" s="27"/>
      <c r="Z247" s="27"/>
      <c r="AA247" s="27"/>
      <c r="AB247" s="27"/>
      <c r="AC247" s="27"/>
      <c r="AD247" s="27"/>
    </row>
    <row r="248" spans="1:30" s="18" customFormat="1" ht="16.5" customHeight="1" x14ac:dyDescent="0.25">
      <c r="A248" s="123"/>
      <c r="B248" s="47" t="s">
        <v>26</v>
      </c>
      <c r="C248" s="166" t="s">
        <v>123</v>
      </c>
      <c r="D248" s="43" t="s">
        <v>124</v>
      </c>
      <c r="E248" s="330"/>
      <c r="F248" s="103"/>
      <c r="G248" s="489"/>
      <c r="H248" s="5"/>
      <c r="I248" s="5">
        <v>10</v>
      </c>
      <c r="J248" s="5">
        <v>3.72</v>
      </c>
      <c r="K248" s="5">
        <f t="shared" si="50"/>
        <v>0</v>
      </c>
      <c r="L248" s="5">
        <f t="shared" si="51"/>
        <v>0</v>
      </c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27"/>
      <c r="Y248" s="27"/>
      <c r="Z248" s="27"/>
      <c r="AA248" s="27"/>
      <c r="AB248" s="27"/>
      <c r="AC248" s="27"/>
      <c r="AD248" s="27"/>
    </row>
    <row r="249" spans="1:30" s="18" customFormat="1" ht="16.5" customHeight="1" x14ac:dyDescent="0.25">
      <c r="A249" s="123"/>
      <c r="B249" s="47" t="s">
        <v>26</v>
      </c>
      <c r="C249" s="166" t="s">
        <v>125</v>
      </c>
      <c r="D249" s="43" t="s">
        <v>126</v>
      </c>
      <c r="E249" s="330"/>
      <c r="F249" s="103"/>
      <c r="G249" s="489"/>
      <c r="H249" s="5"/>
      <c r="I249" s="5">
        <v>10</v>
      </c>
      <c r="J249" s="5">
        <v>3.72</v>
      </c>
      <c r="K249" s="5">
        <f t="shared" si="50"/>
        <v>0</v>
      </c>
      <c r="L249" s="5">
        <f t="shared" si="51"/>
        <v>0</v>
      </c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27"/>
      <c r="Y249" s="27"/>
      <c r="Z249" s="27"/>
      <c r="AA249" s="27"/>
      <c r="AB249" s="27"/>
      <c r="AC249" s="27"/>
      <c r="AD249" s="27"/>
    </row>
    <row r="250" spans="1:30" s="18" customFormat="1" ht="16.5" hidden="1" customHeight="1" x14ac:dyDescent="0.25">
      <c r="A250" s="123"/>
      <c r="B250" s="47" t="s">
        <v>26</v>
      </c>
      <c r="C250" s="166" t="s">
        <v>127</v>
      </c>
      <c r="D250" s="43" t="s">
        <v>128</v>
      </c>
      <c r="E250" s="330"/>
      <c r="F250" s="103"/>
      <c r="G250" s="489"/>
      <c r="H250" s="5"/>
      <c r="I250" s="5">
        <v>10</v>
      </c>
      <c r="J250" s="5">
        <v>3.72</v>
      </c>
      <c r="K250" s="5">
        <f t="shared" si="50"/>
        <v>0</v>
      </c>
      <c r="L250" s="5">
        <f t="shared" si="51"/>
        <v>0</v>
      </c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27"/>
      <c r="Y250" s="27"/>
      <c r="Z250" s="27"/>
      <c r="AA250" s="27"/>
      <c r="AB250" s="27"/>
      <c r="AC250" s="27"/>
      <c r="AD250" s="27"/>
    </row>
    <row r="251" spans="1:30" s="18" customFormat="1" ht="13.5" hidden="1" customHeight="1" x14ac:dyDescent="0.25">
      <c r="A251" s="123"/>
      <c r="B251" s="109" t="s">
        <v>26</v>
      </c>
      <c r="C251" s="309" t="s">
        <v>129</v>
      </c>
      <c r="D251" s="43" t="s">
        <v>130</v>
      </c>
      <c r="E251" s="330"/>
      <c r="F251" s="103"/>
      <c r="G251" s="489"/>
      <c r="H251" s="5"/>
      <c r="I251" s="5">
        <v>10</v>
      </c>
      <c r="J251" s="5">
        <v>3.72</v>
      </c>
      <c r="K251" s="5">
        <f t="shared" si="50"/>
        <v>0</v>
      </c>
      <c r="L251" s="5">
        <f t="shared" si="51"/>
        <v>0</v>
      </c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27"/>
      <c r="Y251" s="27"/>
      <c r="Z251" s="27"/>
      <c r="AA251" s="27"/>
      <c r="AB251" s="27"/>
      <c r="AC251" s="27"/>
      <c r="AD251" s="27"/>
    </row>
    <row r="252" spans="1:30" s="18" customFormat="1" ht="13.5" hidden="1" customHeight="1" x14ac:dyDescent="0.25">
      <c r="A252" s="123"/>
      <c r="B252" s="109" t="s">
        <v>26</v>
      </c>
      <c r="C252" s="309" t="s">
        <v>195</v>
      </c>
      <c r="D252" s="43" t="s">
        <v>196</v>
      </c>
      <c r="E252" s="330"/>
      <c r="F252" s="103"/>
      <c r="G252" s="489"/>
      <c r="H252" s="5"/>
      <c r="I252" s="5">
        <v>10</v>
      </c>
      <c r="J252" s="5">
        <v>3.72</v>
      </c>
      <c r="K252" s="5">
        <f t="shared" si="50"/>
        <v>0</v>
      </c>
      <c r="L252" s="5">
        <f t="shared" si="51"/>
        <v>0</v>
      </c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27"/>
      <c r="Y252" s="27"/>
      <c r="Z252" s="27"/>
      <c r="AA252" s="27"/>
      <c r="AB252" s="27"/>
      <c r="AC252" s="27"/>
      <c r="AD252" s="27"/>
    </row>
    <row r="253" spans="1:30" s="18" customFormat="1" ht="16.5" hidden="1" customHeight="1" x14ac:dyDescent="0.25">
      <c r="A253" s="123"/>
      <c r="B253" s="47" t="s">
        <v>26</v>
      </c>
      <c r="C253" s="166" t="s">
        <v>288</v>
      </c>
      <c r="D253" s="43" t="s">
        <v>289</v>
      </c>
      <c r="E253" s="330"/>
      <c r="F253" s="103"/>
      <c r="G253" s="489"/>
      <c r="H253" s="5"/>
      <c r="I253" s="5">
        <v>10</v>
      </c>
      <c r="J253" s="5">
        <v>3.72</v>
      </c>
      <c r="K253" s="5">
        <f t="shared" si="50"/>
        <v>0</v>
      </c>
      <c r="L253" s="5">
        <f t="shared" si="51"/>
        <v>0</v>
      </c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27"/>
      <c r="Y253" s="27"/>
      <c r="Z253" s="27"/>
      <c r="AA253" s="27"/>
      <c r="AB253" s="27"/>
      <c r="AC253" s="27"/>
      <c r="AD253" s="27"/>
    </row>
    <row r="254" spans="1:30" s="18" customFormat="1" ht="16.5" hidden="1" customHeight="1" x14ac:dyDescent="0.25">
      <c r="A254" s="123"/>
      <c r="B254" s="47" t="s">
        <v>26</v>
      </c>
      <c r="C254" s="166" t="s">
        <v>414</v>
      </c>
      <c r="D254" s="43" t="s">
        <v>130</v>
      </c>
      <c r="E254" s="330"/>
      <c r="F254" s="103"/>
      <c r="G254" s="489"/>
      <c r="H254" s="5"/>
      <c r="I254" s="5">
        <v>10</v>
      </c>
      <c r="J254" s="5">
        <v>3.72</v>
      </c>
      <c r="K254" s="5">
        <f t="shared" si="50"/>
        <v>0</v>
      </c>
      <c r="L254" s="5">
        <f t="shared" si="51"/>
        <v>0</v>
      </c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27"/>
      <c r="Y254" s="27"/>
      <c r="Z254" s="27"/>
      <c r="AA254" s="27"/>
      <c r="AB254" s="27"/>
      <c r="AC254" s="27"/>
      <c r="AD254" s="27"/>
    </row>
    <row r="255" spans="1:30" s="18" customFormat="1" ht="16.5" hidden="1" customHeight="1" x14ac:dyDescent="0.25">
      <c r="A255" s="123"/>
      <c r="B255" s="47" t="s">
        <v>26</v>
      </c>
      <c r="C255" s="166" t="s">
        <v>410</v>
      </c>
      <c r="D255" s="43" t="s">
        <v>411</v>
      </c>
      <c r="E255" s="330"/>
      <c r="F255" s="103"/>
      <c r="G255" s="489"/>
      <c r="H255" s="5"/>
      <c r="I255" s="5">
        <v>10</v>
      </c>
      <c r="J255" s="5">
        <v>3.72</v>
      </c>
      <c r="K255" s="5">
        <f t="shared" si="50"/>
        <v>0</v>
      </c>
      <c r="L255" s="5">
        <f t="shared" si="51"/>
        <v>0</v>
      </c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27"/>
      <c r="Y255" s="27"/>
      <c r="Z255" s="27"/>
      <c r="AA255" s="27"/>
      <c r="AB255" s="27"/>
      <c r="AC255" s="27"/>
      <c r="AD255" s="27"/>
    </row>
    <row r="256" spans="1:30" s="18" customFormat="1" ht="16.5" hidden="1" customHeight="1" x14ac:dyDescent="0.25">
      <c r="A256" s="123"/>
      <c r="B256" s="47" t="s">
        <v>26</v>
      </c>
      <c r="C256" s="118" t="s">
        <v>466</v>
      </c>
      <c r="D256" s="43" t="s">
        <v>412</v>
      </c>
      <c r="E256" s="330"/>
      <c r="F256" s="103"/>
      <c r="G256" s="489"/>
      <c r="H256" s="5"/>
      <c r="I256" s="5">
        <v>10</v>
      </c>
      <c r="J256" s="5">
        <v>3.72</v>
      </c>
      <c r="K256" s="5">
        <f t="shared" si="50"/>
        <v>0</v>
      </c>
      <c r="L256" s="5">
        <f t="shared" si="51"/>
        <v>0</v>
      </c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27"/>
      <c r="Y256" s="27"/>
      <c r="Z256" s="27"/>
      <c r="AA256" s="27"/>
      <c r="AB256" s="27"/>
      <c r="AC256" s="27"/>
      <c r="AD256" s="27"/>
    </row>
    <row r="257" spans="1:30" s="18" customFormat="1" ht="16.5" hidden="1" customHeight="1" x14ac:dyDescent="0.25">
      <c r="A257" s="123"/>
      <c r="B257" s="47" t="s">
        <v>26</v>
      </c>
      <c r="C257" s="166" t="s">
        <v>106</v>
      </c>
      <c r="D257" s="56" t="s">
        <v>107</v>
      </c>
      <c r="E257" s="330"/>
      <c r="F257" s="103"/>
      <c r="G257" s="489"/>
      <c r="H257" s="5"/>
      <c r="I257" s="5">
        <v>10</v>
      </c>
      <c r="J257" s="5">
        <v>3.72</v>
      </c>
      <c r="K257" s="5">
        <f t="shared" si="50"/>
        <v>0</v>
      </c>
      <c r="L257" s="5">
        <f t="shared" si="51"/>
        <v>0</v>
      </c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27"/>
      <c r="Y257" s="27"/>
      <c r="Z257" s="27"/>
      <c r="AA257" s="27"/>
      <c r="AB257" s="27"/>
      <c r="AC257" s="27"/>
      <c r="AD257" s="27"/>
    </row>
    <row r="258" spans="1:30" s="18" customFormat="1" ht="13.5" hidden="1" customHeight="1" x14ac:dyDescent="0.25">
      <c r="A258" s="123"/>
      <c r="B258" s="109" t="s">
        <v>26</v>
      </c>
      <c r="C258" s="309" t="s">
        <v>232</v>
      </c>
      <c r="D258" s="56" t="s">
        <v>233</v>
      </c>
      <c r="E258" s="330"/>
      <c r="F258" s="103"/>
      <c r="G258" s="489"/>
      <c r="H258" s="5"/>
      <c r="I258" s="5">
        <v>10</v>
      </c>
      <c r="J258" s="5">
        <v>3.72</v>
      </c>
      <c r="K258" s="5">
        <f t="shared" si="50"/>
        <v>0</v>
      </c>
      <c r="L258" s="5">
        <f t="shared" si="51"/>
        <v>0</v>
      </c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27"/>
      <c r="Y258" s="27"/>
      <c r="Z258" s="27"/>
      <c r="AA258" s="27"/>
      <c r="AB258" s="27"/>
      <c r="AC258" s="27"/>
      <c r="AD258" s="27"/>
    </row>
    <row r="259" spans="1:30" s="18" customFormat="1" ht="13.5" hidden="1" customHeight="1" x14ac:dyDescent="0.25">
      <c r="A259" s="123"/>
      <c r="B259" s="109" t="s">
        <v>26</v>
      </c>
      <c r="C259" s="309" t="s">
        <v>251</v>
      </c>
      <c r="D259" s="56" t="s">
        <v>235</v>
      </c>
      <c r="E259" s="330"/>
      <c r="F259" s="378"/>
      <c r="G259" s="489"/>
      <c r="H259" s="5"/>
      <c r="I259" s="5">
        <v>10</v>
      </c>
      <c r="J259" s="5">
        <v>3.72</v>
      </c>
      <c r="K259" s="5">
        <f t="shared" si="50"/>
        <v>0</v>
      </c>
      <c r="L259" s="5">
        <f t="shared" si="51"/>
        <v>0</v>
      </c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27"/>
      <c r="Y259" s="27"/>
      <c r="Z259" s="27"/>
      <c r="AA259" s="27"/>
      <c r="AB259" s="27"/>
      <c r="AC259" s="27"/>
      <c r="AD259" s="27"/>
    </row>
    <row r="260" spans="1:30" s="18" customFormat="1" ht="13.5" hidden="1" customHeight="1" x14ac:dyDescent="0.25">
      <c r="A260" s="123"/>
      <c r="B260" s="109" t="s">
        <v>26</v>
      </c>
      <c r="C260" s="309" t="s">
        <v>230</v>
      </c>
      <c r="D260" s="56" t="s">
        <v>231</v>
      </c>
      <c r="E260" s="330"/>
      <c r="F260" s="103"/>
      <c r="G260" s="489"/>
      <c r="H260" s="5"/>
      <c r="I260" s="5">
        <v>10</v>
      </c>
      <c r="J260" s="5">
        <v>3.72</v>
      </c>
      <c r="K260" s="5">
        <f t="shared" si="50"/>
        <v>0</v>
      </c>
      <c r="L260" s="5">
        <f t="shared" si="51"/>
        <v>0</v>
      </c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27"/>
      <c r="Y260" s="27"/>
      <c r="Z260" s="27"/>
      <c r="AA260" s="27"/>
      <c r="AB260" s="27"/>
      <c r="AC260" s="27"/>
      <c r="AD260" s="27"/>
    </row>
    <row r="261" spans="1:30" s="18" customFormat="1" ht="16.5" customHeight="1" x14ac:dyDescent="0.25">
      <c r="A261" s="123"/>
      <c r="B261" s="47" t="s">
        <v>26</v>
      </c>
      <c r="C261" s="118" t="s">
        <v>106</v>
      </c>
      <c r="D261" s="153" t="s">
        <v>497</v>
      </c>
      <c r="E261" s="330"/>
      <c r="F261" s="103"/>
      <c r="G261" s="489"/>
      <c r="H261" s="5"/>
      <c r="I261" s="5">
        <v>10</v>
      </c>
      <c r="J261" s="5">
        <v>3.72</v>
      </c>
      <c r="K261" s="5">
        <f t="shared" si="50"/>
        <v>0</v>
      </c>
      <c r="L261" s="5">
        <f t="shared" si="51"/>
        <v>0</v>
      </c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27"/>
      <c r="Y261" s="27"/>
      <c r="Z261" s="27"/>
      <c r="AA261" s="27"/>
      <c r="AB261" s="27"/>
      <c r="AC261" s="27"/>
      <c r="AD261" s="27"/>
    </row>
    <row r="262" spans="1:30" s="18" customFormat="1" ht="15.75" x14ac:dyDescent="0.25">
      <c r="A262" s="123"/>
      <c r="B262" s="47" t="s">
        <v>26</v>
      </c>
      <c r="C262" s="118" t="s">
        <v>197</v>
      </c>
      <c r="D262" s="56" t="s">
        <v>498</v>
      </c>
      <c r="E262" s="330"/>
      <c r="F262" s="103"/>
      <c r="G262" s="489"/>
      <c r="H262" s="5"/>
      <c r="I262" s="5">
        <v>10</v>
      </c>
      <c r="J262" s="5">
        <v>3.72</v>
      </c>
      <c r="K262" s="5">
        <f t="shared" si="50"/>
        <v>0</v>
      </c>
      <c r="L262" s="5">
        <f t="shared" si="51"/>
        <v>0</v>
      </c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27"/>
      <c r="Y262" s="27"/>
      <c r="Z262" s="27"/>
      <c r="AA262" s="27"/>
      <c r="AB262" s="27"/>
      <c r="AC262" s="27"/>
      <c r="AD262" s="27"/>
    </row>
    <row r="263" spans="1:30" s="18" customFormat="1" ht="16.5" customHeight="1" x14ac:dyDescent="0.25">
      <c r="A263" s="123"/>
      <c r="B263" s="47" t="s">
        <v>26</v>
      </c>
      <c r="C263" s="166" t="s">
        <v>185</v>
      </c>
      <c r="D263" s="56" t="s">
        <v>186</v>
      </c>
      <c r="E263" s="330"/>
      <c r="F263" s="257"/>
      <c r="G263" s="489"/>
      <c r="H263" s="5"/>
      <c r="I263" s="5">
        <v>10</v>
      </c>
      <c r="J263" s="5">
        <v>3.72</v>
      </c>
      <c r="K263" s="5">
        <f t="shared" si="50"/>
        <v>0</v>
      </c>
      <c r="L263" s="5">
        <f t="shared" si="51"/>
        <v>0</v>
      </c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27"/>
      <c r="Y263" s="27"/>
      <c r="Z263" s="27"/>
      <c r="AA263" s="27"/>
      <c r="AB263" s="27"/>
      <c r="AC263" s="27"/>
      <c r="AD263" s="27"/>
    </row>
    <row r="264" spans="1:30" s="18" customFormat="1" ht="13.5" hidden="1" customHeight="1" x14ac:dyDescent="0.25">
      <c r="A264" s="179"/>
      <c r="B264" s="109" t="s">
        <v>26</v>
      </c>
      <c r="C264" s="309" t="s">
        <v>234</v>
      </c>
      <c r="D264" s="56" t="s">
        <v>103</v>
      </c>
      <c r="E264" s="330"/>
      <c r="F264" s="103"/>
      <c r="G264" s="489"/>
      <c r="H264" s="5"/>
      <c r="I264" s="5">
        <v>10</v>
      </c>
      <c r="J264" s="5">
        <v>3.72</v>
      </c>
      <c r="K264" s="5">
        <f t="shared" si="50"/>
        <v>0</v>
      </c>
      <c r="L264" s="5">
        <f t="shared" si="51"/>
        <v>0</v>
      </c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27"/>
      <c r="Y264" s="27"/>
      <c r="Z264" s="27"/>
      <c r="AA264" s="27"/>
      <c r="AB264" s="27"/>
      <c r="AC264" s="27"/>
      <c r="AD264" s="27"/>
    </row>
    <row r="265" spans="1:30" s="18" customFormat="1" ht="16.5" customHeight="1" x14ac:dyDescent="0.25">
      <c r="A265" s="123"/>
      <c r="B265" s="47" t="s">
        <v>26</v>
      </c>
      <c r="C265" s="286" t="s">
        <v>102</v>
      </c>
      <c r="D265" s="56" t="s">
        <v>103</v>
      </c>
      <c r="E265" s="330"/>
      <c r="F265" s="257"/>
      <c r="G265" s="489"/>
      <c r="H265" s="5"/>
      <c r="I265" s="5">
        <v>10</v>
      </c>
      <c r="J265" s="5">
        <v>3.72</v>
      </c>
      <c r="K265" s="5">
        <f t="shared" si="50"/>
        <v>0</v>
      </c>
      <c r="L265" s="5">
        <f t="shared" si="51"/>
        <v>0</v>
      </c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27"/>
      <c r="Y265" s="27"/>
      <c r="Z265" s="27"/>
      <c r="AA265" s="27"/>
      <c r="AB265" s="27"/>
      <c r="AC265" s="27"/>
      <c r="AD265" s="27"/>
    </row>
    <row r="266" spans="1:30" s="18" customFormat="1" ht="13.5" hidden="1" customHeight="1" x14ac:dyDescent="0.25">
      <c r="A266" s="124"/>
      <c r="B266" s="109" t="s">
        <v>26</v>
      </c>
      <c r="C266" s="120" t="s">
        <v>211</v>
      </c>
      <c r="D266" s="56" t="s">
        <v>212</v>
      </c>
      <c r="E266" s="330"/>
      <c r="F266" s="103"/>
      <c r="G266" s="489"/>
      <c r="H266" s="5"/>
      <c r="I266" s="5">
        <v>10</v>
      </c>
      <c r="J266" s="5">
        <v>3.72</v>
      </c>
      <c r="K266" s="5">
        <f t="shared" si="50"/>
        <v>0</v>
      </c>
      <c r="L266" s="5">
        <f t="shared" si="51"/>
        <v>0</v>
      </c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27"/>
      <c r="Y266" s="27"/>
      <c r="Z266" s="27"/>
      <c r="AA266" s="27"/>
      <c r="AB266" s="27"/>
      <c r="AC266" s="27"/>
      <c r="AD266" s="27"/>
    </row>
    <row r="267" spans="1:30" s="18" customFormat="1" ht="15" hidden="1" customHeight="1" x14ac:dyDescent="0.25">
      <c r="A267" s="124"/>
      <c r="B267" s="47" t="s">
        <v>26</v>
      </c>
      <c r="C267" s="118" t="s">
        <v>197</v>
      </c>
      <c r="D267" s="43" t="s">
        <v>103</v>
      </c>
      <c r="E267" s="330"/>
      <c r="F267" s="103"/>
      <c r="G267" s="489"/>
      <c r="H267" s="5"/>
      <c r="I267" s="5">
        <v>10</v>
      </c>
      <c r="J267" s="5">
        <v>3.72</v>
      </c>
      <c r="K267" s="5">
        <f t="shared" si="50"/>
        <v>0</v>
      </c>
      <c r="L267" s="5">
        <f t="shared" si="51"/>
        <v>0</v>
      </c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27"/>
      <c r="Y267" s="27"/>
      <c r="Z267" s="27"/>
      <c r="AA267" s="27"/>
      <c r="AB267" s="27"/>
      <c r="AC267" s="27"/>
      <c r="AD267" s="27"/>
    </row>
    <row r="268" spans="1:30" s="18" customFormat="1" ht="16.5" hidden="1" customHeight="1" x14ac:dyDescent="0.25">
      <c r="A268" s="124"/>
      <c r="B268" s="328" t="s">
        <v>26</v>
      </c>
      <c r="C268" s="166" t="s">
        <v>317</v>
      </c>
      <c r="D268" s="43" t="s">
        <v>103</v>
      </c>
      <c r="E268" s="325"/>
      <c r="F268" s="103"/>
      <c r="G268" s="489"/>
      <c r="H268" s="5"/>
      <c r="I268" s="5">
        <v>10</v>
      </c>
      <c r="J268" s="5">
        <v>3.72</v>
      </c>
      <c r="K268" s="5">
        <f t="shared" si="50"/>
        <v>0</v>
      </c>
      <c r="L268" s="5">
        <f t="shared" si="51"/>
        <v>0</v>
      </c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27"/>
      <c r="Y268" s="27"/>
      <c r="Z268" s="27"/>
      <c r="AA268" s="27"/>
      <c r="AB268" s="27"/>
      <c r="AC268" s="27"/>
      <c r="AD268" s="27"/>
    </row>
    <row r="269" spans="1:30" s="18" customFormat="1" ht="16.5" hidden="1" customHeight="1" x14ac:dyDescent="0.25">
      <c r="A269" s="124"/>
      <c r="B269" s="47" t="s">
        <v>26</v>
      </c>
      <c r="C269" s="118" t="s">
        <v>443</v>
      </c>
      <c r="D269" s="43" t="s">
        <v>165</v>
      </c>
      <c r="E269" s="325"/>
      <c r="F269" s="103"/>
      <c r="G269" s="489"/>
      <c r="H269" s="5"/>
      <c r="I269" s="5">
        <v>10</v>
      </c>
      <c r="J269" s="5">
        <v>3.72</v>
      </c>
      <c r="K269" s="5">
        <f t="shared" si="50"/>
        <v>0</v>
      </c>
      <c r="L269" s="5">
        <f t="shared" si="51"/>
        <v>0</v>
      </c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27"/>
      <c r="Y269" s="27"/>
      <c r="Z269" s="27"/>
      <c r="AA269" s="27"/>
      <c r="AB269" s="27"/>
      <c r="AC269" s="27"/>
      <c r="AD269" s="27"/>
    </row>
    <row r="270" spans="1:30" s="18" customFormat="1" ht="16.5" hidden="1" customHeight="1" x14ac:dyDescent="0.25">
      <c r="A270" s="124"/>
      <c r="B270" s="47" t="s">
        <v>26</v>
      </c>
      <c r="C270" s="118" t="s">
        <v>467</v>
      </c>
      <c r="D270" s="32" t="s">
        <v>458</v>
      </c>
      <c r="E270" s="220"/>
      <c r="F270" s="326"/>
      <c r="G270" s="490"/>
      <c r="H270" s="5"/>
      <c r="I270" s="5">
        <v>10</v>
      </c>
      <c r="J270" s="5">
        <v>3.72</v>
      </c>
      <c r="K270" s="5">
        <f t="shared" si="50"/>
        <v>0</v>
      </c>
      <c r="L270" s="5">
        <f t="shared" si="51"/>
        <v>0</v>
      </c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27"/>
      <c r="Y270" s="27"/>
      <c r="Z270" s="27"/>
      <c r="AA270" s="27"/>
      <c r="AB270" s="27"/>
      <c r="AC270" s="27"/>
      <c r="AD270" s="27"/>
    </row>
    <row r="271" spans="1:30" s="18" customFormat="1" ht="18" customHeight="1" x14ac:dyDescent="0.25">
      <c r="A271" s="183">
        <f>SUM(A238:A269)</f>
        <v>0</v>
      </c>
      <c r="B271" s="70" t="s">
        <v>26</v>
      </c>
      <c r="C271" s="40" t="s">
        <v>28</v>
      </c>
      <c r="E271" s="383"/>
      <c r="F271" s="383"/>
      <c r="G271" s="358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27"/>
      <c r="Y271" s="27"/>
      <c r="Z271" s="27"/>
      <c r="AA271" s="27"/>
      <c r="AB271" s="27"/>
      <c r="AC271" s="27"/>
      <c r="AD271" s="27"/>
    </row>
    <row r="272" spans="1:30" s="18" customFormat="1" ht="13.5" customHeight="1" x14ac:dyDescent="0.25">
      <c r="A272" s="183"/>
      <c r="B272" s="70"/>
      <c r="C272" s="71"/>
      <c r="G272" s="34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27"/>
      <c r="Y272" s="27"/>
      <c r="Z272" s="27"/>
      <c r="AA272" s="27"/>
      <c r="AB272" s="27"/>
      <c r="AC272" s="27"/>
      <c r="AD272" s="27"/>
    </row>
    <row r="273" spans="1:33" s="1" customFormat="1" ht="19.5" hidden="1" customHeight="1" x14ac:dyDescent="0.25">
      <c r="A273" s="536" t="s">
        <v>248</v>
      </c>
      <c r="B273" s="537"/>
      <c r="C273" s="537"/>
      <c r="D273" s="538"/>
      <c r="E273" s="88" t="s">
        <v>21</v>
      </c>
      <c r="F273" s="37">
        <v>5021353015584</v>
      </c>
      <c r="G273" s="359"/>
      <c r="H273" s="5"/>
      <c r="I273" s="5"/>
      <c r="J273" s="24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4"/>
      <c r="AF273" s="4"/>
      <c r="AG273" s="4"/>
    </row>
    <row r="274" spans="1:33" s="1" customFormat="1" ht="13.5" hidden="1" customHeight="1" x14ac:dyDescent="0.25">
      <c r="A274" s="457" t="s">
        <v>22</v>
      </c>
      <c r="B274" s="458"/>
      <c r="C274" s="33" t="s">
        <v>23</v>
      </c>
      <c r="D274" s="34" t="s">
        <v>24</v>
      </c>
      <c r="E274" s="60"/>
      <c r="F274" s="198" t="s">
        <v>25</v>
      </c>
      <c r="G274" s="352"/>
      <c r="H274" s="5"/>
      <c r="I274" s="5"/>
      <c r="J274" s="24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4"/>
      <c r="AF274" s="4"/>
      <c r="AG274" s="4"/>
    </row>
    <row r="275" spans="1:33" s="1" customFormat="1" ht="13.5" hidden="1" customHeight="1" x14ac:dyDescent="0.25">
      <c r="A275" s="91"/>
      <c r="B275" s="111" t="s">
        <v>242</v>
      </c>
      <c r="C275" s="100" t="s">
        <v>243</v>
      </c>
      <c r="D275" s="46" t="s">
        <v>143</v>
      </c>
      <c r="E275" s="69"/>
      <c r="F275" s="45"/>
      <c r="G275" s="353"/>
      <c r="H275" s="5"/>
      <c r="I275" s="5">
        <v>8</v>
      </c>
      <c r="J275" s="5">
        <v>3.99</v>
      </c>
      <c r="K275" s="5">
        <f>A275*I275</f>
        <v>0</v>
      </c>
      <c r="L275" s="5">
        <f t="shared" ref="L275:L277" si="52">K275*J275</f>
        <v>0</v>
      </c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4"/>
      <c r="AF275" s="4"/>
      <c r="AG275" s="4"/>
    </row>
    <row r="276" spans="1:33" s="1" customFormat="1" ht="13.5" hidden="1" customHeight="1" x14ac:dyDescent="0.25">
      <c r="A276" s="91"/>
      <c r="B276" s="111" t="s">
        <v>242</v>
      </c>
      <c r="C276" s="116" t="s">
        <v>244</v>
      </c>
      <c r="D276" s="86" t="s">
        <v>143</v>
      </c>
      <c r="E276" s="61"/>
      <c r="F276" s="45"/>
      <c r="G276" s="353"/>
      <c r="H276" s="5"/>
      <c r="I276" s="5">
        <v>8</v>
      </c>
      <c r="J276" s="5">
        <v>3.99</v>
      </c>
      <c r="K276" s="5">
        <f>A276*I276</f>
        <v>0</v>
      </c>
      <c r="L276" s="5">
        <f t="shared" si="52"/>
        <v>0</v>
      </c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4"/>
      <c r="AF276" s="4"/>
      <c r="AG276" s="4"/>
    </row>
    <row r="277" spans="1:33" s="1" customFormat="1" ht="13.5" hidden="1" customHeight="1" x14ac:dyDescent="0.2">
      <c r="A277" s="91"/>
      <c r="B277" s="111" t="s">
        <v>242</v>
      </c>
      <c r="C277" s="116" t="s">
        <v>245</v>
      </c>
      <c r="D277" s="86" t="s">
        <v>143</v>
      </c>
      <c r="E277" s="84"/>
      <c r="F277" s="45"/>
      <c r="G277" s="353"/>
      <c r="H277" s="5"/>
      <c r="I277" s="5">
        <v>8</v>
      </c>
      <c r="J277" s="5">
        <v>3.99</v>
      </c>
      <c r="K277" s="5">
        <f>A277*I277</f>
        <v>0</v>
      </c>
      <c r="L277" s="5">
        <f t="shared" si="52"/>
        <v>0</v>
      </c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4"/>
      <c r="AF277" s="4"/>
      <c r="AG277" s="4"/>
    </row>
    <row r="278" spans="1:33" s="1" customFormat="1" ht="13.5" hidden="1" customHeight="1" x14ac:dyDescent="0.25">
      <c r="A278" s="19">
        <f>SUM(A275:A277)</f>
        <v>0</v>
      </c>
      <c r="B278" s="70" t="s">
        <v>242</v>
      </c>
      <c r="C278" s="20" t="s">
        <v>28</v>
      </c>
      <c r="D278" s="500"/>
      <c r="E278" s="500"/>
      <c r="F278" s="500"/>
      <c r="G278" s="351"/>
      <c r="H278" s="5"/>
      <c r="I278" s="5"/>
      <c r="J278" s="24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4"/>
      <c r="AF278" s="4"/>
      <c r="AG278" s="4"/>
    </row>
    <row r="279" spans="1:33" s="18" customFormat="1" ht="13.5" hidden="1" customHeight="1" x14ac:dyDescent="0.25">
      <c r="A279" s="36"/>
      <c r="B279" s="76"/>
      <c r="C279" s="15"/>
      <c r="G279" s="346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27"/>
      <c r="Y279" s="27"/>
      <c r="Z279" s="27"/>
      <c r="AA279" s="27"/>
      <c r="AB279" s="27"/>
      <c r="AC279" s="27"/>
      <c r="AD279" s="27"/>
    </row>
    <row r="280" spans="1:33" s="18" customFormat="1" ht="24" hidden="1" customHeight="1" x14ac:dyDescent="0.3">
      <c r="A280" s="476" t="s">
        <v>413</v>
      </c>
      <c r="B280" s="477"/>
      <c r="C280" s="477"/>
      <c r="D280" s="313" t="s">
        <v>387</v>
      </c>
      <c r="E280" s="211"/>
      <c r="F280" s="267"/>
      <c r="G280" s="575" t="s">
        <v>383</v>
      </c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27"/>
      <c r="Y280" s="27"/>
      <c r="Z280" s="27"/>
      <c r="AA280" s="27"/>
      <c r="AB280" s="27"/>
      <c r="AC280" s="27"/>
      <c r="AD280" s="27"/>
    </row>
    <row r="281" spans="1:33" s="18" customFormat="1" ht="22.5" hidden="1" customHeight="1" x14ac:dyDescent="0.35">
      <c r="A281" s="534" t="s">
        <v>386</v>
      </c>
      <c r="B281" s="535"/>
      <c r="C281" s="535"/>
      <c r="D281" s="314">
        <v>3.35</v>
      </c>
      <c r="E281" s="272"/>
      <c r="F281" s="264"/>
      <c r="G281" s="576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27"/>
      <c r="Y281" s="27"/>
      <c r="Z281" s="27"/>
      <c r="AA281" s="27"/>
      <c r="AB281" s="27"/>
      <c r="AC281" s="27"/>
      <c r="AD281" s="27"/>
    </row>
    <row r="282" spans="1:33" s="18" customFormat="1" ht="22.5" hidden="1" customHeight="1" x14ac:dyDescent="0.25">
      <c r="A282" s="528" t="s">
        <v>392</v>
      </c>
      <c r="B282" s="528"/>
      <c r="C282" s="528"/>
      <c r="D282" s="17"/>
      <c r="E282" s="303"/>
      <c r="F282" s="273"/>
      <c r="G282" s="576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27"/>
      <c r="Y282" s="27"/>
      <c r="Z282" s="27"/>
      <c r="AA282" s="27"/>
      <c r="AB282" s="27"/>
      <c r="AC282" s="27"/>
      <c r="AD282" s="27"/>
    </row>
    <row r="283" spans="1:33" s="18" customFormat="1" ht="13.5" hidden="1" customHeight="1" x14ac:dyDescent="0.25">
      <c r="A283" s="457" t="s">
        <v>22</v>
      </c>
      <c r="B283" s="458"/>
      <c r="C283" s="33" t="s">
        <v>23</v>
      </c>
      <c r="D283" s="203" t="s">
        <v>24</v>
      </c>
      <c r="E283" s="210"/>
      <c r="F283" s="240"/>
      <c r="G283" s="479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27"/>
      <c r="Y283" s="27"/>
      <c r="Z283" s="27"/>
      <c r="AA283" s="27"/>
      <c r="AB283" s="27"/>
      <c r="AC283" s="27"/>
      <c r="AD283" s="27"/>
    </row>
    <row r="284" spans="1:33" s="18" customFormat="1" ht="17.25" hidden="1" customHeight="1" x14ac:dyDescent="0.25">
      <c r="A284" s="179"/>
      <c r="B284" s="53" t="s">
        <v>26</v>
      </c>
      <c r="C284" s="117" t="s">
        <v>215</v>
      </c>
      <c r="D284" s="56" t="s">
        <v>143</v>
      </c>
      <c r="E284" s="214"/>
      <c r="F284" s="301"/>
      <c r="G284" s="480"/>
      <c r="H284" s="5"/>
      <c r="I284" s="5">
        <v>10</v>
      </c>
      <c r="J284" s="5">
        <v>3.35</v>
      </c>
      <c r="K284" s="5">
        <f t="shared" ref="K284:K296" si="53">A284*I284</f>
        <v>0</v>
      </c>
      <c r="L284" s="5">
        <f t="shared" ref="L284:L296" si="54">K284*J284</f>
        <v>0</v>
      </c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27"/>
      <c r="Y284" s="27"/>
      <c r="Z284" s="27"/>
      <c r="AA284" s="27"/>
      <c r="AB284" s="27"/>
      <c r="AC284" s="27"/>
      <c r="AD284" s="27"/>
    </row>
    <row r="285" spans="1:33" s="18" customFormat="1" ht="16.5" hidden="1" customHeight="1" x14ac:dyDescent="0.25">
      <c r="A285" s="179"/>
      <c r="B285" s="47" t="s">
        <v>26</v>
      </c>
      <c r="C285" s="117" t="s">
        <v>336</v>
      </c>
      <c r="D285" s="56" t="s">
        <v>143</v>
      </c>
      <c r="E285" s="214"/>
      <c r="F285" s="301"/>
      <c r="G285" s="480"/>
      <c r="H285" s="5"/>
      <c r="I285" s="5">
        <v>10</v>
      </c>
      <c r="J285" s="5">
        <v>3.35</v>
      </c>
      <c r="K285" s="5">
        <f t="shared" ref="K285" si="55">A285*I285</f>
        <v>0</v>
      </c>
      <c r="L285" s="5">
        <f t="shared" ref="L285" si="56">K285*J285</f>
        <v>0</v>
      </c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27"/>
      <c r="Y285" s="27"/>
      <c r="Z285" s="27"/>
      <c r="AA285" s="27"/>
      <c r="AB285" s="27"/>
      <c r="AC285" s="27"/>
      <c r="AD285" s="27"/>
    </row>
    <row r="286" spans="1:33" s="18" customFormat="1" ht="16.5" hidden="1" customHeight="1" x14ac:dyDescent="0.25">
      <c r="A286" s="179"/>
      <c r="B286" s="47" t="s">
        <v>26</v>
      </c>
      <c r="C286" s="117" t="s">
        <v>174</v>
      </c>
      <c r="D286" s="56" t="s">
        <v>143</v>
      </c>
      <c r="E286" s="90"/>
      <c r="F286" s="302"/>
      <c r="G286" s="480"/>
      <c r="H286" s="5"/>
      <c r="I286" s="5">
        <v>10</v>
      </c>
      <c r="J286" s="5">
        <v>3.72</v>
      </c>
      <c r="K286" s="5">
        <f t="shared" si="53"/>
        <v>0</v>
      </c>
      <c r="L286" s="5">
        <f t="shared" si="54"/>
        <v>0</v>
      </c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27"/>
      <c r="Y286" s="27"/>
      <c r="Z286" s="27"/>
      <c r="AA286" s="27"/>
      <c r="AB286" s="27"/>
      <c r="AC286" s="27"/>
      <c r="AD286" s="27"/>
    </row>
    <row r="287" spans="1:33" s="18" customFormat="1" ht="1.5" hidden="1" customHeight="1" x14ac:dyDescent="0.25">
      <c r="A287" s="179"/>
      <c r="B287" s="47" t="s">
        <v>26</v>
      </c>
      <c r="C287" s="117" t="s">
        <v>163</v>
      </c>
      <c r="D287" s="56" t="s">
        <v>143</v>
      </c>
      <c r="E287" s="65"/>
      <c r="F287" s="177"/>
      <c r="G287" s="480"/>
      <c r="H287" s="5"/>
      <c r="I287" s="5">
        <v>10</v>
      </c>
      <c r="J287" s="5">
        <v>3.72</v>
      </c>
      <c r="K287" s="5">
        <f t="shared" si="53"/>
        <v>0</v>
      </c>
      <c r="L287" s="5">
        <f t="shared" si="54"/>
        <v>0</v>
      </c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27"/>
      <c r="Y287" s="27"/>
      <c r="Z287" s="27"/>
      <c r="AA287" s="27"/>
      <c r="AB287" s="27"/>
      <c r="AC287" s="27"/>
      <c r="AD287" s="27"/>
    </row>
    <row r="288" spans="1:33" s="18" customFormat="1" ht="16.5" hidden="1" customHeight="1" x14ac:dyDescent="0.25">
      <c r="A288" s="179"/>
      <c r="B288" s="47" t="s">
        <v>26</v>
      </c>
      <c r="C288" s="117" t="s">
        <v>166</v>
      </c>
      <c r="D288" s="56" t="s">
        <v>143</v>
      </c>
      <c r="E288" s="65"/>
      <c r="F288" s="177" t="s">
        <v>393</v>
      </c>
      <c r="G288" s="480"/>
      <c r="H288" s="5"/>
      <c r="I288" s="5">
        <v>10</v>
      </c>
      <c r="J288" s="5">
        <v>3.35</v>
      </c>
      <c r="K288" s="5">
        <f t="shared" si="53"/>
        <v>0</v>
      </c>
      <c r="L288" s="5">
        <f t="shared" si="54"/>
        <v>0</v>
      </c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27"/>
      <c r="Y288" s="27"/>
      <c r="Z288" s="27"/>
      <c r="AA288" s="27"/>
      <c r="AB288" s="27"/>
      <c r="AC288" s="27"/>
      <c r="AD288" s="27"/>
    </row>
    <row r="289" spans="1:30" s="18" customFormat="1" ht="16.5" hidden="1" customHeight="1" x14ac:dyDescent="0.25">
      <c r="A289" s="179"/>
      <c r="B289" s="47" t="s">
        <v>26</v>
      </c>
      <c r="C289" s="117" t="s">
        <v>316</v>
      </c>
      <c r="D289" s="56" t="s">
        <v>143</v>
      </c>
      <c r="E289" s="65" t="s">
        <v>340</v>
      </c>
      <c r="F289" s="145"/>
      <c r="G289" s="480"/>
      <c r="H289" s="5"/>
      <c r="I289" s="5">
        <v>10</v>
      </c>
      <c r="J289" s="5">
        <v>3.72</v>
      </c>
      <c r="K289" s="5">
        <f t="shared" si="53"/>
        <v>0</v>
      </c>
      <c r="L289" s="5">
        <f t="shared" si="54"/>
        <v>0</v>
      </c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27"/>
      <c r="Y289" s="27"/>
      <c r="Z289" s="27"/>
      <c r="AA289" s="27"/>
      <c r="AB289" s="27"/>
      <c r="AC289" s="27"/>
      <c r="AD289" s="27"/>
    </row>
    <row r="290" spans="1:30" s="18" customFormat="1" ht="16.5" hidden="1" customHeight="1" x14ac:dyDescent="0.25">
      <c r="A290" s="179"/>
      <c r="B290" s="47" t="s">
        <v>26</v>
      </c>
      <c r="C290" s="117" t="s">
        <v>315</v>
      </c>
      <c r="D290" s="56" t="s">
        <v>143</v>
      </c>
      <c r="E290" s="65" t="s">
        <v>340</v>
      </c>
      <c r="F290" s="145"/>
      <c r="G290" s="480"/>
      <c r="H290" s="5"/>
      <c r="I290" s="5">
        <v>10</v>
      </c>
      <c r="J290" s="5">
        <v>3.72</v>
      </c>
      <c r="K290" s="5">
        <f t="shared" si="53"/>
        <v>0</v>
      </c>
      <c r="L290" s="5">
        <f t="shared" si="54"/>
        <v>0</v>
      </c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27"/>
      <c r="Y290" s="27"/>
      <c r="Z290" s="27"/>
      <c r="AA290" s="27"/>
      <c r="AB290" s="27"/>
      <c r="AC290" s="27"/>
      <c r="AD290" s="27"/>
    </row>
    <row r="291" spans="1:30" s="18" customFormat="1" ht="13.5" hidden="1" customHeight="1" x14ac:dyDescent="0.25">
      <c r="A291" s="179"/>
      <c r="B291" s="47" t="s">
        <v>26</v>
      </c>
      <c r="C291" s="117" t="s">
        <v>202</v>
      </c>
      <c r="D291" s="56" t="s">
        <v>143</v>
      </c>
      <c r="E291" s="65" t="s">
        <v>340</v>
      </c>
      <c r="F291" s="145"/>
      <c r="G291" s="480"/>
      <c r="H291" s="5"/>
      <c r="I291" s="5">
        <v>10</v>
      </c>
      <c r="J291" s="5">
        <v>3.72</v>
      </c>
      <c r="K291" s="5">
        <f t="shared" si="53"/>
        <v>0</v>
      </c>
      <c r="L291" s="5">
        <f t="shared" si="54"/>
        <v>0</v>
      </c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27"/>
      <c r="Y291" s="27"/>
      <c r="Z291" s="27"/>
      <c r="AA291" s="27"/>
      <c r="AB291" s="27"/>
      <c r="AC291" s="27"/>
      <c r="AD291" s="27"/>
    </row>
    <row r="292" spans="1:30" s="18" customFormat="1" ht="16.5" hidden="1" customHeight="1" x14ac:dyDescent="0.25">
      <c r="A292" s="179"/>
      <c r="B292" s="47" t="s">
        <v>26</v>
      </c>
      <c r="C292" s="117" t="s">
        <v>142</v>
      </c>
      <c r="D292" s="56" t="s">
        <v>143</v>
      </c>
      <c r="E292" s="65" t="s">
        <v>340</v>
      </c>
      <c r="F292" s="145"/>
      <c r="G292" s="480"/>
      <c r="H292" s="5"/>
      <c r="I292" s="5">
        <v>10</v>
      </c>
      <c r="J292" s="5">
        <v>3.72</v>
      </c>
      <c r="K292" s="5">
        <f t="shared" si="53"/>
        <v>0</v>
      </c>
      <c r="L292" s="5">
        <f t="shared" si="54"/>
        <v>0</v>
      </c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27"/>
      <c r="Y292" s="27"/>
      <c r="Z292" s="27"/>
      <c r="AA292" s="27"/>
      <c r="AB292" s="27"/>
      <c r="AC292" s="27"/>
      <c r="AD292" s="27"/>
    </row>
    <row r="293" spans="1:30" s="18" customFormat="1" ht="13.5" hidden="1" customHeight="1" x14ac:dyDescent="0.25">
      <c r="A293" s="179"/>
      <c r="B293" s="47" t="s">
        <v>26</v>
      </c>
      <c r="C293" s="167" t="s">
        <v>227</v>
      </c>
      <c r="D293" s="56" t="s">
        <v>143</v>
      </c>
      <c r="E293" s="65" t="s">
        <v>340</v>
      </c>
      <c r="F293" s="257"/>
      <c r="G293" s="480"/>
      <c r="H293" s="5"/>
      <c r="I293" s="5">
        <v>10</v>
      </c>
      <c r="J293" s="5">
        <v>3.72</v>
      </c>
      <c r="K293" s="5">
        <f t="shared" si="53"/>
        <v>0</v>
      </c>
      <c r="L293" s="5">
        <f t="shared" si="54"/>
        <v>0</v>
      </c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27"/>
      <c r="Y293" s="27"/>
      <c r="Z293" s="27"/>
      <c r="AA293" s="27"/>
      <c r="AB293" s="27"/>
      <c r="AC293" s="27"/>
      <c r="AD293" s="27"/>
    </row>
    <row r="294" spans="1:30" s="18" customFormat="1" ht="13.5" hidden="1" customHeight="1" x14ac:dyDescent="0.25">
      <c r="A294" s="179"/>
      <c r="B294" s="47" t="s">
        <v>26</v>
      </c>
      <c r="C294" s="118" t="s">
        <v>226</v>
      </c>
      <c r="D294" s="56" t="s">
        <v>143</v>
      </c>
      <c r="E294" s="65" t="s">
        <v>340</v>
      </c>
      <c r="F294" s="145"/>
      <c r="G294" s="480"/>
      <c r="H294" s="5"/>
      <c r="I294" s="5">
        <v>10</v>
      </c>
      <c r="J294" s="5">
        <v>3.72</v>
      </c>
      <c r="K294" s="5">
        <f t="shared" si="53"/>
        <v>0</v>
      </c>
      <c r="L294" s="5">
        <f t="shared" si="54"/>
        <v>0</v>
      </c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27"/>
      <c r="Y294" s="27"/>
      <c r="Z294" s="27"/>
      <c r="AA294" s="27"/>
      <c r="AB294" s="27"/>
      <c r="AC294" s="27"/>
      <c r="AD294" s="27"/>
    </row>
    <row r="295" spans="1:30" s="18" customFormat="1" ht="16.5" hidden="1" customHeight="1" x14ac:dyDescent="0.25">
      <c r="A295" s="179"/>
      <c r="B295" s="47" t="s">
        <v>26</v>
      </c>
      <c r="C295" s="117" t="s">
        <v>163</v>
      </c>
      <c r="D295" s="56" t="s">
        <v>143</v>
      </c>
      <c r="E295" s="65" t="s">
        <v>340</v>
      </c>
      <c r="F295" s="145"/>
      <c r="G295" s="480"/>
      <c r="H295" s="5"/>
      <c r="I295" s="5">
        <v>10</v>
      </c>
      <c r="J295" s="5">
        <v>3.72</v>
      </c>
      <c r="K295" s="5">
        <f t="shared" si="53"/>
        <v>0</v>
      </c>
      <c r="L295" s="5">
        <f t="shared" si="54"/>
        <v>0</v>
      </c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27"/>
      <c r="Y295" s="27"/>
      <c r="Z295" s="27"/>
      <c r="AA295" s="27"/>
      <c r="AB295" s="27"/>
      <c r="AC295" s="27"/>
      <c r="AD295" s="27"/>
    </row>
    <row r="296" spans="1:30" s="18" customFormat="1" ht="13.5" hidden="1" customHeight="1" x14ac:dyDescent="0.25">
      <c r="A296" s="179"/>
      <c r="B296" s="98" t="s">
        <v>26</v>
      </c>
      <c r="C296" s="317" t="s">
        <v>203</v>
      </c>
      <c r="D296" s="56" t="s">
        <v>143</v>
      </c>
      <c r="E296" s="90"/>
      <c r="F296" s="266"/>
      <c r="G296" s="480"/>
      <c r="H296" s="5"/>
      <c r="I296" s="5">
        <v>10</v>
      </c>
      <c r="J296" s="5">
        <v>3.72</v>
      </c>
      <c r="K296" s="5">
        <f t="shared" si="53"/>
        <v>0</v>
      </c>
      <c r="L296" s="5">
        <f t="shared" si="54"/>
        <v>0</v>
      </c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27"/>
      <c r="Y296" s="27"/>
      <c r="Z296" s="27"/>
      <c r="AA296" s="27"/>
      <c r="AB296" s="27"/>
      <c r="AC296" s="27"/>
      <c r="AD296" s="27"/>
    </row>
    <row r="297" spans="1:30" s="18" customFormat="1" ht="13.5" hidden="1" customHeight="1" x14ac:dyDescent="0.25">
      <c r="A297" s="179"/>
      <c r="B297" s="140" t="s">
        <v>26</v>
      </c>
      <c r="C297" s="318" t="s">
        <v>435</v>
      </c>
      <c r="D297" s="56" t="s">
        <v>143</v>
      </c>
      <c r="E297" s="90"/>
      <c r="F297" s="266"/>
      <c r="G297" s="480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27"/>
      <c r="Y297" s="27"/>
      <c r="Z297" s="27"/>
      <c r="AA297" s="27"/>
      <c r="AB297" s="27"/>
      <c r="AC297" s="27"/>
      <c r="AD297" s="27"/>
    </row>
    <row r="298" spans="1:30" s="18" customFormat="1" ht="16.5" hidden="1" customHeight="1" x14ac:dyDescent="0.25">
      <c r="A298" s="179"/>
      <c r="B298" s="47" t="s">
        <v>26</v>
      </c>
      <c r="C298" s="117" t="s">
        <v>436</v>
      </c>
      <c r="D298" s="52" t="s">
        <v>143</v>
      </c>
      <c r="E298" s="90"/>
      <c r="F298" s="266"/>
      <c r="G298" s="481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27"/>
      <c r="Y298" s="27"/>
      <c r="Z298" s="27"/>
      <c r="AA298" s="27"/>
      <c r="AB298" s="27"/>
      <c r="AC298" s="27"/>
      <c r="AD298" s="27"/>
    </row>
    <row r="299" spans="1:30" s="18" customFormat="1" ht="17.25" hidden="1" customHeight="1" x14ac:dyDescent="0.25">
      <c r="A299" s="183">
        <f>SUM(A284:A298)</f>
        <v>0</v>
      </c>
      <c r="B299" s="70" t="s">
        <v>26</v>
      </c>
      <c r="C299" s="40" t="s">
        <v>28</v>
      </c>
      <c r="E299" s="62"/>
      <c r="G299" s="346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27"/>
      <c r="Y299" s="27"/>
      <c r="Z299" s="27"/>
      <c r="AA299" s="27"/>
      <c r="AB299" s="27"/>
      <c r="AC299" s="27"/>
      <c r="AD299" s="27"/>
    </row>
    <row r="300" spans="1:30" s="18" customFormat="1" ht="13.5" hidden="1" customHeight="1" x14ac:dyDescent="0.2">
      <c r="A300" s="36"/>
      <c r="B300" s="76"/>
      <c r="C300" s="15"/>
      <c r="D300" s="80"/>
      <c r="E300" s="81"/>
      <c r="F300" s="82"/>
      <c r="G300" s="356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27"/>
      <c r="Y300" s="27"/>
      <c r="Z300" s="27"/>
      <c r="AA300" s="27"/>
      <c r="AB300" s="27"/>
      <c r="AC300" s="27"/>
      <c r="AD300" s="27"/>
    </row>
    <row r="301" spans="1:30" s="18" customFormat="1" ht="21" x14ac:dyDescent="0.25">
      <c r="A301" s="544" t="s">
        <v>483</v>
      </c>
      <c r="B301" s="545"/>
      <c r="C301" s="545"/>
      <c r="D301" s="384"/>
      <c r="E301" s="211"/>
      <c r="F301" s="253"/>
      <c r="G301" s="486" t="s">
        <v>383</v>
      </c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27"/>
      <c r="Y301" s="27"/>
      <c r="Z301" s="27"/>
      <c r="AA301" s="27"/>
      <c r="AB301" s="27"/>
      <c r="AC301" s="27"/>
      <c r="AD301" s="27"/>
    </row>
    <row r="302" spans="1:30" s="18" customFormat="1" ht="18.75" x14ac:dyDescent="0.25">
      <c r="A302" s="527" t="s">
        <v>429</v>
      </c>
      <c r="B302" s="528"/>
      <c r="C302" s="528"/>
      <c r="D302" s="235">
        <v>3.72</v>
      </c>
      <c r="E302" s="221"/>
      <c r="F302" s="386"/>
      <c r="G302" s="487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27"/>
      <c r="Y302" s="27"/>
      <c r="Z302" s="27"/>
      <c r="AA302" s="27"/>
      <c r="AB302" s="27"/>
      <c r="AC302" s="27"/>
      <c r="AD302" s="27"/>
    </row>
    <row r="303" spans="1:30" s="18" customFormat="1" ht="13.5" customHeight="1" x14ac:dyDescent="0.25">
      <c r="A303" s="457" t="s">
        <v>22</v>
      </c>
      <c r="B303" s="458"/>
      <c r="C303" s="33" t="s">
        <v>23</v>
      </c>
      <c r="D303" s="34" t="s">
        <v>24</v>
      </c>
      <c r="E303" s="472" t="s">
        <v>25</v>
      </c>
      <c r="F303" s="473"/>
      <c r="G303" s="488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27"/>
      <c r="Y303" s="27"/>
      <c r="Z303" s="27"/>
      <c r="AA303" s="27"/>
      <c r="AB303" s="27"/>
      <c r="AC303" s="27"/>
      <c r="AD303" s="27"/>
    </row>
    <row r="304" spans="1:30" s="18" customFormat="1" ht="16.5" hidden="1" customHeight="1" x14ac:dyDescent="0.25">
      <c r="A304" s="179"/>
      <c r="B304" s="53" t="s">
        <v>26</v>
      </c>
      <c r="C304" s="117" t="s">
        <v>444</v>
      </c>
      <c r="D304" s="56" t="s">
        <v>423</v>
      </c>
      <c r="E304" s="210"/>
      <c r="F304" s="240"/>
      <c r="G304" s="489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27"/>
      <c r="Y304" s="27"/>
      <c r="Z304" s="27"/>
      <c r="AA304" s="27"/>
      <c r="AB304" s="27"/>
      <c r="AC304" s="27"/>
      <c r="AD304" s="27"/>
    </row>
    <row r="305" spans="1:30" s="18" customFormat="1" ht="16.5" hidden="1" customHeight="1" x14ac:dyDescent="0.25">
      <c r="A305" s="179"/>
      <c r="B305" s="53" t="s">
        <v>26</v>
      </c>
      <c r="C305" s="117" t="s">
        <v>419</v>
      </c>
      <c r="D305" s="56" t="s">
        <v>420</v>
      </c>
      <c r="E305" s="214"/>
      <c r="F305" s="257"/>
      <c r="G305" s="489"/>
      <c r="H305" s="5"/>
      <c r="I305" s="5">
        <v>10</v>
      </c>
      <c r="J305" s="5">
        <v>2.5</v>
      </c>
      <c r="K305" s="5">
        <f t="shared" ref="K305" si="57">A305*I305</f>
        <v>0</v>
      </c>
      <c r="L305" s="5">
        <f t="shared" ref="L305" si="58">K305*J305</f>
        <v>0</v>
      </c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27"/>
      <c r="Y305" s="27"/>
      <c r="Z305" s="27"/>
      <c r="AA305" s="27"/>
      <c r="AB305" s="27"/>
      <c r="AC305" s="27"/>
      <c r="AD305" s="27"/>
    </row>
    <row r="306" spans="1:30" s="18" customFormat="1" ht="16.5" hidden="1" customHeight="1" x14ac:dyDescent="0.25">
      <c r="A306" s="124"/>
      <c r="B306" s="53" t="s">
        <v>26</v>
      </c>
      <c r="C306" s="283" t="s">
        <v>394</v>
      </c>
      <c r="D306" s="56" t="s">
        <v>398</v>
      </c>
      <c r="E306" s="214"/>
      <c r="F306" s="257"/>
      <c r="G306" s="489"/>
      <c r="H306" s="5"/>
      <c r="I306" s="5">
        <v>10</v>
      </c>
      <c r="J306" s="5">
        <v>2.5</v>
      </c>
      <c r="K306" s="5">
        <f t="shared" ref="K306:K318" si="59">A306*I306</f>
        <v>0</v>
      </c>
      <c r="L306" s="5">
        <f t="shared" ref="L306:L318" si="60">K306*J306</f>
        <v>0</v>
      </c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27"/>
      <c r="Y306" s="27"/>
      <c r="Z306" s="27"/>
      <c r="AA306" s="27"/>
      <c r="AB306" s="27"/>
      <c r="AC306" s="27"/>
      <c r="AD306" s="27"/>
    </row>
    <row r="307" spans="1:30" s="18" customFormat="1" ht="16.5" hidden="1" customHeight="1" x14ac:dyDescent="0.25">
      <c r="A307" s="179"/>
      <c r="B307" s="53" t="s">
        <v>26</v>
      </c>
      <c r="C307" s="117" t="s">
        <v>395</v>
      </c>
      <c r="D307" s="56" t="s">
        <v>398</v>
      </c>
      <c r="E307" s="214"/>
      <c r="F307" s="257"/>
      <c r="G307" s="489"/>
      <c r="H307" s="5"/>
      <c r="I307" s="5">
        <v>10</v>
      </c>
      <c r="J307" s="5">
        <v>2.5</v>
      </c>
      <c r="K307" s="5">
        <f t="shared" si="59"/>
        <v>0</v>
      </c>
      <c r="L307" s="5">
        <f t="shared" si="60"/>
        <v>0</v>
      </c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27"/>
      <c r="Y307" s="27"/>
      <c r="Z307" s="27"/>
      <c r="AA307" s="27"/>
      <c r="AB307" s="27"/>
      <c r="AC307" s="27"/>
      <c r="AD307" s="27"/>
    </row>
    <row r="308" spans="1:30" s="18" customFormat="1" ht="16.5" hidden="1" customHeight="1" x14ac:dyDescent="0.25">
      <c r="A308" s="179"/>
      <c r="B308" s="53" t="s">
        <v>26</v>
      </c>
      <c r="C308" s="117" t="s">
        <v>390</v>
      </c>
      <c r="D308" s="56" t="s">
        <v>398</v>
      </c>
      <c r="E308" s="214"/>
      <c r="F308" s="257"/>
      <c r="G308" s="489"/>
      <c r="H308" s="5"/>
      <c r="I308" s="5">
        <v>10</v>
      </c>
      <c r="J308" s="5">
        <v>2.5</v>
      </c>
      <c r="K308" s="5">
        <f t="shared" si="59"/>
        <v>0</v>
      </c>
      <c r="L308" s="5">
        <f t="shared" si="60"/>
        <v>0</v>
      </c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27"/>
      <c r="Y308" s="27"/>
      <c r="Z308" s="27"/>
      <c r="AA308" s="27"/>
      <c r="AB308" s="27"/>
      <c r="AC308" s="27"/>
      <c r="AD308" s="27"/>
    </row>
    <row r="309" spans="1:30" s="18" customFormat="1" ht="16.5" hidden="1" customHeight="1" x14ac:dyDescent="0.25">
      <c r="A309" s="179"/>
      <c r="B309" s="53" t="s">
        <v>26</v>
      </c>
      <c r="C309" s="117" t="s">
        <v>397</v>
      </c>
      <c r="D309" s="56" t="s">
        <v>398</v>
      </c>
      <c r="E309" s="214"/>
      <c r="F309" s="257"/>
      <c r="G309" s="489"/>
      <c r="H309" s="5"/>
      <c r="I309" s="5">
        <v>10</v>
      </c>
      <c r="J309" s="5">
        <v>2.5</v>
      </c>
      <c r="K309" s="5">
        <f t="shared" si="59"/>
        <v>0</v>
      </c>
      <c r="L309" s="5">
        <f t="shared" si="60"/>
        <v>0</v>
      </c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27"/>
      <c r="Y309" s="27"/>
      <c r="Z309" s="27"/>
      <c r="AA309" s="27"/>
      <c r="AB309" s="27"/>
      <c r="AC309" s="27"/>
      <c r="AD309" s="27"/>
    </row>
    <row r="310" spans="1:30" s="18" customFormat="1" ht="16.5" hidden="1" customHeight="1" x14ac:dyDescent="0.25">
      <c r="A310" s="446"/>
      <c r="B310" s="53" t="s">
        <v>26</v>
      </c>
      <c r="C310" s="117" t="s">
        <v>264</v>
      </c>
      <c r="D310" s="56" t="s">
        <v>29</v>
      </c>
      <c r="E310" s="214"/>
      <c r="F310" s="225" t="s">
        <v>265</v>
      </c>
      <c r="G310" s="489"/>
      <c r="H310" s="5"/>
      <c r="I310" s="5">
        <v>10</v>
      </c>
      <c r="J310" s="5">
        <v>3.72</v>
      </c>
      <c r="K310" s="5">
        <f t="shared" si="59"/>
        <v>0</v>
      </c>
      <c r="L310" s="5">
        <f t="shared" si="60"/>
        <v>0</v>
      </c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27"/>
      <c r="Y310" s="27"/>
      <c r="Z310" s="27"/>
      <c r="AA310" s="27"/>
      <c r="AB310" s="27"/>
      <c r="AC310" s="27"/>
      <c r="AD310" s="27"/>
    </row>
    <row r="311" spans="1:30" s="18" customFormat="1" ht="16.5" hidden="1" customHeight="1" x14ac:dyDescent="0.25">
      <c r="A311" s="179"/>
      <c r="B311" s="53" t="s">
        <v>26</v>
      </c>
      <c r="C311" s="128" t="s">
        <v>82</v>
      </c>
      <c r="D311" s="56" t="s">
        <v>29</v>
      </c>
      <c r="E311" s="214"/>
      <c r="F311" s="257"/>
      <c r="G311" s="489"/>
      <c r="H311" s="5"/>
      <c r="I311" s="5">
        <v>10</v>
      </c>
      <c r="J311" s="5">
        <v>3.72</v>
      </c>
      <c r="K311" s="5">
        <f t="shared" si="59"/>
        <v>0</v>
      </c>
      <c r="L311" s="5">
        <f t="shared" si="60"/>
        <v>0</v>
      </c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27"/>
      <c r="Y311" s="27"/>
      <c r="Z311" s="27"/>
      <c r="AA311" s="27"/>
      <c r="AB311" s="27"/>
      <c r="AC311" s="27"/>
      <c r="AD311" s="27"/>
    </row>
    <row r="312" spans="1:30" s="18" customFormat="1" ht="16.5" hidden="1" customHeight="1" x14ac:dyDescent="0.25">
      <c r="A312" s="124"/>
      <c r="B312" s="53" t="s">
        <v>26</v>
      </c>
      <c r="C312" s="128" t="s">
        <v>345</v>
      </c>
      <c r="D312" s="56" t="s">
        <v>29</v>
      </c>
      <c r="E312" s="214"/>
      <c r="F312" s="257"/>
      <c r="G312" s="489"/>
      <c r="H312" s="5"/>
      <c r="I312" s="5">
        <v>10</v>
      </c>
      <c r="J312" s="5">
        <v>3.72</v>
      </c>
      <c r="K312" s="5">
        <f t="shared" si="59"/>
        <v>0</v>
      </c>
      <c r="L312" s="5">
        <f t="shared" si="60"/>
        <v>0</v>
      </c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27"/>
      <c r="Y312" s="27"/>
      <c r="Z312" s="27"/>
      <c r="AA312" s="27"/>
      <c r="AB312" s="27"/>
      <c r="AC312" s="27"/>
      <c r="AD312" s="27"/>
    </row>
    <row r="313" spans="1:30" s="18" customFormat="1" ht="16.5" customHeight="1" x14ac:dyDescent="0.25">
      <c r="A313" s="123"/>
      <c r="B313" s="53" t="s">
        <v>26</v>
      </c>
      <c r="C313" s="128" t="s">
        <v>477</v>
      </c>
      <c r="D313" s="56" t="s">
        <v>29</v>
      </c>
      <c r="E313" s="65"/>
      <c r="F313" s="335" t="s">
        <v>53</v>
      </c>
      <c r="G313" s="489"/>
      <c r="H313" s="5"/>
      <c r="I313" s="5">
        <v>10</v>
      </c>
      <c r="J313" s="5">
        <v>3.72</v>
      </c>
      <c r="K313" s="5">
        <f t="shared" si="59"/>
        <v>0</v>
      </c>
      <c r="L313" s="5">
        <f t="shared" si="60"/>
        <v>0</v>
      </c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27"/>
      <c r="Y313" s="27"/>
      <c r="Z313" s="27"/>
      <c r="AA313" s="27"/>
      <c r="AB313" s="27"/>
      <c r="AC313" s="27"/>
      <c r="AD313" s="27"/>
    </row>
    <row r="314" spans="1:30" s="18" customFormat="1" ht="16.5" hidden="1" customHeight="1" x14ac:dyDescent="0.25">
      <c r="A314" s="179"/>
      <c r="B314" s="53" t="s">
        <v>26</v>
      </c>
      <c r="C314" s="128" t="s">
        <v>459</v>
      </c>
      <c r="D314" s="56" t="s">
        <v>29</v>
      </c>
      <c r="E314" s="214"/>
      <c r="F314" s="257"/>
      <c r="G314" s="489"/>
      <c r="H314" s="5"/>
      <c r="I314" s="5">
        <v>10</v>
      </c>
      <c r="J314" s="5">
        <v>2.5</v>
      </c>
      <c r="K314" s="5">
        <f t="shared" si="59"/>
        <v>0</v>
      </c>
      <c r="L314" s="5">
        <f t="shared" si="60"/>
        <v>0</v>
      </c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27"/>
      <c r="Y314" s="27"/>
      <c r="Z314" s="27"/>
      <c r="AA314" s="27"/>
      <c r="AB314" s="27"/>
      <c r="AC314" s="27"/>
      <c r="AD314" s="27"/>
    </row>
    <row r="315" spans="1:30" s="18" customFormat="1" ht="16.5" hidden="1" customHeight="1" x14ac:dyDescent="0.25">
      <c r="A315" s="179"/>
      <c r="B315" s="53" t="s">
        <v>26</v>
      </c>
      <c r="C315" s="128" t="s">
        <v>396</v>
      </c>
      <c r="D315" s="56" t="s">
        <v>398</v>
      </c>
      <c r="E315" s="214"/>
      <c r="F315" s="257"/>
      <c r="G315" s="489"/>
      <c r="H315" s="5"/>
      <c r="I315" s="5">
        <v>10</v>
      </c>
      <c r="J315" s="5">
        <v>2.5</v>
      </c>
      <c r="K315" s="5">
        <f t="shared" si="59"/>
        <v>0</v>
      </c>
      <c r="L315" s="5">
        <f t="shared" si="60"/>
        <v>0</v>
      </c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27"/>
      <c r="Y315" s="27"/>
      <c r="Z315" s="27"/>
      <c r="AA315" s="27"/>
      <c r="AB315" s="27"/>
      <c r="AC315" s="27"/>
      <c r="AD315" s="27"/>
    </row>
    <row r="316" spans="1:30" s="18" customFormat="1" ht="16.5" hidden="1" customHeight="1" x14ac:dyDescent="0.25">
      <c r="A316" s="179"/>
      <c r="B316" s="53" t="s">
        <v>26</v>
      </c>
      <c r="C316" s="128" t="s">
        <v>460</v>
      </c>
      <c r="D316" s="56"/>
      <c r="E316" s="214"/>
      <c r="F316" s="257"/>
      <c r="G316" s="489"/>
      <c r="H316" s="5"/>
      <c r="I316" s="5">
        <v>10</v>
      </c>
      <c r="J316" s="5">
        <v>2.5</v>
      </c>
      <c r="K316" s="5">
        <f t="shared" si="59"/>
        <v>0</v>
      </c>
      <c r="L316" s="5">
        <f t="shared" si="60"/>
        <v>0</v>
      </c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27"/>
      <c r="Y316" s="27"/>
      <c r="Z316" s="27"/>
      <c r="AA316" s="27"/>
      <c r="AB316" s="27"/>
      <c r="AC316" s="27"/>
      <c r="AD316" s="27"/>
    </row>
    <row r="317" spans="1:30" s="18" customFormat="1" ht="16.5" hidden="1" customHeight="1" x14ac:dyDescent="0.25">
      <c r="A317" s="179"/>
      <c r="B317" s="53" t="s">
        <v>26</v>
      </c>
      <c r="C317" s="128" t="s">
        <v>461</v>
      </c>
      <c r="D317" s="56"/>
      <c r="E317" s="90"/>
      <c r="F317" s="258"/>
      <c r="G317" s="489"/>
      <c r="H317" s="5"/>
      <c r="I317" s="5">
        <v>10</v>
      </c>
      <c r="J317" s="5">
        <v>2.5</v>
      </c>
      <c r="K317" s="5">
        <f t="shared" si="59"/>
        <v>0</v>
      </c>
      <c r="L317" s="5">
        <f t="shared" si="60"/>
        <v>0</v>
      </c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27"/>
      <c r="Y317" s="27"/>
      <c r="Z317" s="27"/>
      <c r="AA317" s="27"/>
      <c r="AB317" s="27"/>
      <c r="AC317" s="27"/>
      <c r="AD317" s="27"/>
    </row>
    <row r="318" spans="1:30" s="18" customFormat="1" ht="16.5" hidden="1" customHeight="1" x14ac:dyDescent="0.25">
      <c r="A318" s="179"/>
      <c r="B318" s="53" t="s">
        <v>26</v>
      </c>
      <c r="C318" s="315" t="s">
        <v>462</v>
      </c>
      <c r="D318" s="56" t="s">
        <v>29</v>
      </c>
      <c r="E318" s="90"/>
      <c r="F318" s="258"/>
      <c r="G318" s="490"/>
      <c r="H318" s="5"/>
      <c r="I318" s="5">
        <v>10</v>
      </c>
      <c r="J318" s="5">
        <v>2.5</v>
      </c>
      <c r="K318" s="5">
        <f t="shared" si="59"/>
        <v>0</v>
      </c>
      <c r="L318" s="5">
        <f t="shared" si="60"/>
        <v>0</v>
      </c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27"/>
      <c r="Y318" s="27"/>
      <c r="Z318" s="27"/>
      <c r="AA318" s="27"/>
      <c r="AB318" s="27"/>
      <c r="AC318" s="27"/>
      <c r="AD318" s="27"/>
    </row>
    <row r="319" spans="1:30" s="18" customFormat="1" ht="18" customHeight="1" x14ac:dyDescent="0.25">
      <c r="A319" s="184">
        <f>SUM(A304:A318)</f>
        <v>0</v>
      </c>
      <c r="B319" s="74" t="s">
        <v>26</v>
      </c>
      <c r="C319" s="40" t="s">
        <v>28</v>
      </c>
      <c r="E319" s="62"/>
      <c r="G319" s="358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27"/>
      <c r="Y319" s="27"/>
      <c r="Z319" s="27"/>
      <c r="AA319" s="27"/>
      <c r="AB319" s="27"/>
      <c r="AC319" s="27"/>
      <c r="AD319" s="27"/>
    </row>
    <row r="320" spans="1:30" s="18" customFormat="1" ht="13.5" customHeight="1" x14ac:dyDescent="0.2">
      <c r="A320" s="36"/>
      <c r="B320" s="76"/>
      <c r="C320" s="15"/>
      <c r="D320" s="80"/>
      <c r="E320" s="81"/>
      <c r="F320" s="82"/>
      <c r="G320" s="356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27"/>
      <c r="Y320" s="27"/>
      <c r="Z320" s="27"/>
      <c r="AA320" s="27"/>
      <c r="AB320" s="27"/>
      <c r="AC320" s="27"/>
      <c r="AD320" s="27"/>
    </row>
    <row r="321" spans="1:30" s="18" customFormat="1" ht="25.5" customHeight="1" x14ac:dyDescent="0.25">
      <c r="A321" s="544" t="s">
        <v>534</v>
      </c>
      <c r="B321" s="545"/>
      <c r="C321" s="545"/>
      <c r="D321" s="384"/>
      <c r="E321" s="211"/>
      <c r="F321" s="267"/>
      <c r="G321" s="349" t="s">
        <v>383</v>
      </c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27"/>
      <c r="Y321" s="27"/>
      <c r="Z321" s="27"/>
      <c r="AA321" s="27"/>
      <c r="AB321" s="27"/>
      <c r="AC321" s="27"/>
      <c r="AD321" s="27"/>
    </row>
    <row r="322" spans="1:30" s="18" customFormat="1" ht="30" customHeight="1" x14ac:dyDescent="0.25">
      <c r="A322" s="527" t="s">
        <v>368</v>
      </c>
      <c r="B322" s="528"/>
      <c r="C322" s="528"/>
      <c r="D322" s="281">
        <v>3.72</v>
      </c>
      <c r="E322" s="206"/>
      <c r="F322" s="254"/>
      <c r="G322" s="488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27"/>
      <c r="Y322" s="27"/>
      <c r="Z322" s="27"/>
      <c r="AA322" s="27"/>
      <c r="AB322" s="27"/>
      <c r="AC322" s="27"/>
      <c r="AD322" s="27"/>
    </row>
    <row r="323" spans="1:30" s="18" customFormat="1" x14ac:dyDescent="0.25">
      <c r="A323" s="457" t="s">
        <v>22</v>
      </c>
      <c r="B323" s="458"/>
      <c r="C323" s="33" t="s">
        <v>23</v>
      </c>
      <c r="D323" s="34" t="s">
        <v>24</v>
      </c>
      <c r="E323" s="472" t="s">
        <v>25</v>
      </c>
      <c r="F323" s="473"/>
      <c r="G323" s="489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27"/>
      <c r="Y323" s="27"/>
      <c r="Z323" s="27"/>
      <c r="AA323" s="27"/>
      <c r="AB323" s="27"/>
      <c r="AC323" s="27"/>
      <c r="AD323" s="27"/>
    </row>
    <row r="324" spans="1:30" s="18" customFormat="1" ht="15.75" hidden="1" customHeight="1" x14ac:dyDescent="0.25">
      <c r="A324" s="179"/>
      <c r="B324" s="155" t="s">
        <v>26</v>
      </c>
      <c r="C324" s="118" t="s">
        <v>224</v>
      </c>
      <c r="D324" s="56" t="s">
        <v>225</v>
      </c>
      <c r="E324" s="275"/>
      <c r="F324" s="264"/>
      <c r="G324" s="489"/>
      <c r="H324" s="5"/>
      <c r="I324" s="5">
        <v>10</v>
      </c>
      <c r="J324" s="5">
        <v>3.35</v>
      </c>
      <c r="K324" s="5">
        <f t="shared" ref="K324:K328" si="61">A324*I324</f>
        <v>0</v>
      </c>
      <c r="L324" s="5">
        <f t="shared" ref="L324:L328" si="62">K324*J324</f>
        <v>0</v>
      </c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27"/>
      <c r="Y324" s="27"/>
      <c r="Z324" s="27"/>
      <c r="AA324" s="27"/>
      <c r="AB324" s="27"/>
      <c r="AC324" s="27"/>
      <c r="AD324" s="27"/>
    </row>
    <row r="325" spans="1:30" s="18" customFormat="1" ht="18" customHeight="1" x14ac:dyDescent="0.25">
      <c r="A325" s="123"/>
      <c r="B325" s="140" t="s">
        <v>26</v>
      </c>
      <c r="C325" s="315" t="s">
        <v>249</v>
      </c>
      <c r="D325" s="106" t="s">
        <v>250</v>
      </c>
      <c r="E325" s="449"/>
      <c r="F325" s="279" t="s">
        <v>533</v>
      </c>
      <c r="G325" s="489"/>
      <c r="H325" s="5"/>
      <c r="I325" s="5">
        <v>10</v>
      </c>
      <c r="J325" s="5">
        <v>3.35</v>
      </c>
      <c r="K325" s="5">
        <f t="shared" si="61"/>
        <v>0</v>
      </c>
      <c r="L325" s="5">
        <f t="shared" si="62"/>
        <v>0</v>
      </c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27"/>
      <c r="Y325" s="27"/>
      <c r="Z325" s="27"/>
      <c r="AA325" s="27"/>
      <c r="AB325" s="27"/>
      <c r="AC325" s="27"/>
      <c r="AD325" s="27"/>
    </row>
    <row r="326" spans="1:30" s="18" customFormat="1" ht="18" hidden="1" customHeight="1" x14ac:dyDescent="0.25">
      <c r="A326" s="179"/>
      <c r="B326" s="140" t="s">
        <v>26</v>
      </c>
      <c r="C326" s="128" t="s">
        <v>206</v>
      </c>
      <c r="D326" s="46" t="s">
        <v>207</v>
      </c>
      <c r="E326" s="275"/>
      <c r="F326" s="264"/>
      <c r="G326" s="489"/>
      <c r="H326" s="5"/>
      <c r="I326" s="5">
        <v>10</v>
      </c>
      <c r="J326" s="5">
        <v>3.35</v>
      </c>
      <c r="K326" s="5">
        <f t="shared" si="61"/>
        <v>0</v>
      </c>
      <c r="L326" s="5">
        <f t="shared" si="62"/>
        <v>0</v>
      </c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27"/>
      <c r="Y326" s="27"/>
      <c r="Z326" s="27"/>
      <c r="AA326" s="27"/>
      <c r="AB326" s="27"/>
      <c r="AC326" s="27"/>
      <c r="AD326" s="27"/>
    </row>
    <row r="327" spans="1:30" s="18" customFormat="1" ht="18" hidden="1" customHeight="1" x14ac:dyDescent="0.25">
      <c r="A327" s="179"/>
      <c r="B327" s="140" t="s">
        <v>26</v>
      </c>
      <c r="C327" s="128" t="s">
        <v>427</v>
      </c>
      <c r="D327" s="46" t="s">
        <v>348</v>
      </c>
      <c r="E327" s="275"/>
      <c r="F327" s="264"/>
      <c r="G327" s="489"/>
      <c r="H327" s="5"/>
      <c r="I327" s="5">
        <v>10</v>
      </c>
      <c r="J327" s="5">
        <v>3.35</v>
      </c>
      <c r="K327" s="5">
        <f t="shared" ref="K327" si="63">A327*I327</f>
        <v>0</v>
      </c>
      <c r="L327" s="5">
        <f t="shared" ref="L327" si="64">K327*J327</f>
        <v>0</v>
      </c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27"/>
      <c r="Y327" s="27"/>
      <c r="Z327" s="27"/>
      <c r="AA327" s="27"/>
      <c r="AB327" s="27"/>
      <c r="AC327" s="27"/>
      <c r="AD327" s="27"/>
    </row>
    <row r="328" spans="1:30" s="18" customFormat="1" ht="18" hidden="1" customHeight="1" x14ac:dyDescent="0.25">
      <c r="A328" s="179"/>
      <c r="B328" s="140" t="s">
        <v>26</v>
      </c>
      <c r="C328" s="128" t="s">
        <v>187</v>
      </c>
      <c r="D328" s="46" t="s">
        <v>188</v>
      </c>
      <c r="E328" s="329"/>
      <c r="F328" s="266"/>
      <c r="G328" s="490"/>
      <c r="H328" s="5"/>
      <c r="I328" s="5">
        <v>10</v>
      </c>
      <c r="J328" s="5">
        <v>3.35</v>
      </c>
      <c r="K328" s="5">
        <f t="shared" si="61"/>
        <v>0</v>
      </c>
      <c r="L328" s="5">
        <f t="shared" si="62"/>
        <v>0</v>
      </c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27"/>
      <c r="Y328" s="27"/>
      <c r="Z328" s="27"/>
      <c r="AA328" s="27"/>
      <c r="AB328" s="27"/>
      <c r="AC328" s="27"/>
      <c r="AD328" s="27"/>
    </row>
    <row r="329" spans="1:30" s="18" customFormat="1" ht="18" customHeight="1" x14ac:dyDescent="0.25">
      <c r="A329" s="184">
        <f>SUM(A324:A328)</f>
        <v>0</v>
      </c>
      <c r="B329" s="74" t="s">
        <v>26</v>
      </c>
      <c r="C329" s="40" t="s">
        <v>28</v>
      </c>
      <c r="E329" s="62"/>
      <c r="G329" s="358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27"/>
      <c r="Y329" s="27"/>
      <c r="Z329" s="27"/>
      <c r="AA329" s="27"/>
      <c r="AB329" s="27"/>
      <c r="AC329" s="27"/>
      <c r="AD329" s="27"/>
    </row>
    <row r="330" spans="1:30" s="18" customFormat="1" ht="18" customHeight="1" x14ac:dyDescent="0.25">
      <c r="A330" s="184"/>
      <c r="B330" s="74"/>
      <c r="C330" s="71"/>
      <c r="E330" s="62"/>
      <c r="G330" s="346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27"/>
      <c r="Y330" s="27"/>
      <c r="Z330" s="27"/>
      <c r="AA330" s="27"/>
      <c r="AB330" s="27"/>
      <c r="AC330" s="27"/>
      <c r="AD330" s="27"/>
    </row>
    <row r="331" spans="1:30" s="18" customFormat="1" ht="25.5" hidden="1" customHeight="1" x14ac:dyDescent="0.25">
      <c r="A331" s="544" t="s">
        <v>385</v>
      </c>
      <c r="B331" s="545"/>
      <c r="C331" s="545"/>
      <c r="D331" s="282">
        <v>6.81</v>
      </c>
      <c r="E331" s="217"/>
      <c r="F331" s="253"/>
      <c r="G331" s="486" t="s">
        <v>383</v>
      </c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27"/>
      <c r="Y331" s="27"/>
      <c r="Z331" s="27"/>
      <c r="AA331" s="27"/>
      <c r="AB331" s="27"/>
      <c r="AC331" s="27"/>
      <c r="AD331" s="27"/>
    </row>
    <row r="332" spans="1:30" s="18" customFormat="1" ht="30.75" hidden="1" customHeight="1" x14ac:dyDescent="0.25">
      <c r="A332" s="527" t="s">
        <v>373</v>
      </c>
      <c r="B332" s="528"/>
      <c r="C332" s="528"/>
      <c r="D332" s="218"/>
      <c r="E332" s="578"/>
      <c r="F332" s="579"/>
      <c r="G332" s="487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27"/>
      <c r="Y332" s="27"/>
      <c r="Z332" s="27"/>
      <c r="AA332" s="27"/>
      <c r="AB332" s="27"/>
      <c r="AC332" s="27"/>
      <c r="AD332" s="27"/>
    </row>
    <row r="333" spans="1:30" s="18" customFormat="1" ht="13.5" hidden="1" customHeight="1" x14ac:dyDescent="0.25">
      <c r="A333" s="457" t="s">
        <v>22</v>
      </c>
      <c r="B333" s="458"/>
      <c r="C333" s="182" t="s">
        <v>23</v>
      </c>
      <c r="D333" s="34" t="s">
        <v>24</v>
      </c>
      <c r="G333" s="580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27"/>
      <c r="Y333" s="27"/>
      <c r="Z333" s="27"/>
      <c r="AA333" s="27"/>
      <c r="AB333" s="27"/>
      <c r="AC333" s="27"/>
      <c r="AD333" s="27"/>
    </row>
    <row r="334" spans="1:30" s="18" customFormat="1" ht="16.5" hidden="1" customHeight="1" x14ac:dyDescent="0.2">
      <c r="A334" s="179"/>
      <c r="B334" s="47" t="s">
        <v>34</v>
      </c>
      <c r="C334" s="118" t="s">
        <v>224</v>
      </c>
      <c r="D334" s="32" t="s">
        <v>225</v>
      </c>
      <c r="E334" s="308"/>
      <c r="F334" s="306"/>
      <c r="G334" s="581"/>
      <c r="H334" s="5"/>
      <c r="I334" s="5">
        <v>3</v>
      </c>
      <c r="J334" s="5">
        <v>6.13</v>
      </c>
      <c r="K334" s="5">
        <f t="shared" ref="K334:K338" si="65">A334*I334</f>
        <v>0</v>
      </c>
      <c r="L334" s="5">
        <f t="shared" ref="L334" si="66">K334*J334</f>
        <v>0</v>
      </c>
      <c r="M334" s="5"/>
      <c r="N334" s="5"/>
      <c r="O334" s="5"/>
      <c r="P334" s="5"/>
      <c r="Q334" s="5"/>
      <c r="R334" s="30"/>
      <c r="S334" s="30"/>
      <c r="T334" s="5"/>
      <c r="U334" s="5"/>
      <c r="V334" s="5"/>
      <c r="W334" s="5"/>
      <c r="X334" s="27"/>
      <c r="Y334" s="27"/>
      <c r="Z334" s="27"/>
      <c r="AA334" s="27"/>
      <c r="AB334" s="27"/>
      <c r="AC334" s="27"/>
      <c r="AD334" s="27"/>
    </row>
    <row r="335" spans="1:30" s="18" customFormat="1" ht="16.5" hidden="1" customHeight="1" x14ac:dyDescent="0.2">
      <c r="A335" s="179"/>
      <c r="B335" s="47" t="s">
        <v>34</v>
      </c>
      <c r="C335" s="128" t="s">
        <v>249</v>
      </c>
      <c r="D335" s="106" t="s">
        <v>250</v>
      </c>
      <c r="E335" s="308"/>
      <c r="F335" s="306"/>
      <c r="G335" s="581"/>
      <c r="H335" s="5"/>
      <c r="I335" s="5">
        <v>3</v>
      </c>
      <c r="J335" s="5">
        <v>6.13</v>
      </c>
      <c r="K335" s="5">
        <f t="shared" si="65"/>
        <v>0</v>
      </c>
      <c r="L335" s="5">
        <f t="shared" ref="L335:L338" si="67">K335*J335</f>
        <v>0</v>
      </c>
      <c r="M335" s="5"/>
      <c r="N335" s="5"/>
      <c r="O335" s="5"/>
      <c r="P335" s="5"/>
      <c r="Q335" s="5"/>
      <c r="R335" s="30"/>
      <c r="S335" s="30"/>
      <c r="T335" s="5"/>
      <c r="U335" s="5"/>
      <c r="V335" s="5"/>
      <c r="W335" s="5"/>
      <c r="X335" s="27"/>
      <c r="Y335" s="27"/>
      <c r="Z335" s="27"/>
      <c r="AA335" s="27"/>
      <c r="AB335" s="27"/>
      <c r="AC335" s="27"/>
      <c r="AD335" s="27"/>
    </row>
    <row r="336" spans="1:30" s="18" customFormat="1" ht="16.5" hidden="1" customHeight="1" x14ac:dyDescent="0.2">
      <c r="A336" s="179"/>
      <c r="B336" s="47" t="s">
        <v>34</v>
      </c>
      <c r="C336" s="128" t="s">
        <v>206</v>
      </c>
      <c r="D336" s="141" t="s">
        <v>207</v>
      </c>
      <c r="E336" s="308"/>
      <c r="F336" s="306"/>
      <c r="G336" s="581"/>
      <c r="H336" s="5"/>
      <c r="I336" s="5">
        <v>3</v>
      </c>
      <c r="J336" s="5">
        <v>6.13</v>
      </c>
      <c r="K336" s="5">
        <f t="shared" si="65"/>
        <v>0</v>
      </c>
      <c r="L336" s="5">
        <f t="shared" si="67"/>
        <v>0</v>
      </c>
      <c r="M336" s="5"/>
      <c r="N336" s="5"/>
      <c r="O336" s="5"/>
      <c r="P336" s="5"/>
      <c r="Q336" s="5"/>
      <c r="R336" s="30"/>
      <c r="S336" s="30"/>
      <c r="T336" s="5"/>
      <c r="U336" s="5"/>
      <c r="V336" s="5"/>
      <c r="W336" s="5"/>
      <c r="X336" s="27"/>
      <c r="Y336" s="27"/>
      <c r="Z336" s="27"/>
      <c r="AA336" s="27"/>
      <c r="AB336" s="27"/>
      <c r="AC336" s="27"/>
      <c r="AD336" s="27"/>
    </row>
    <row r="337" spans="1:30" s="18" customFormat="1" ht="16.5" hidden="1" customHeight="1" x14ac:dyDescent="0.2">
      <c r="A337" s="179"/>
      <c r="B337" s="47" t="s">
        <v>34</v>
      </c>
      <c r="C337" s="128" t="s">
        <v>347</v>
      </c>
      <c r="D337" s="141" t="s">
        <v>348</v>
      </c>
      <c r="E337" s="308"/>
      <c r="F337" s="306"/>
      <c r="G337" s="581"/>
      <c r="H337" s="5"/>
      <c r="I337" s="5">
        <v>3</v>
      </c>
      <c r="J337" s="5">
        <v>6.13</v>
      </c>
      <c r="K337" s="5">
        <f t="shared" si="65"/>
        <v>0</v>
      </c>
      <c r="L337" s="5">
        <f t="shared" si="67"/>
        <v>0</v>
      </c>
      <c r="M337" s="5"/>
      <c r="N337" s="5"/>
      <c r="O337" s="5"/>
      <c r="P337" s="5"/>
      <c r="Q337" s="5"/>
      <c r="R337" s="30"/>
      <c r="S337" s="30"/>
      <c r="T337" s="5"/>
      <c r="U337" s="5"/>
      <c r="V337" s="5"/>
      <c r="W337" s="5"/>
      <c r="X337" s="27"/>
      <c r="Y337" s="27"/>
      <c r="Z337" s="27"/>
      <c r="AA337" s="27"/>
      <c r="AB337" s="27"/>
      <c r="AC337" s="27"/>
      <c r="AD337" s="27"/>
    </row>
    <row r="338" spans="1:30" s="18" customFormat="1" ht="16.5" hidden="1" customHeight="1" x14ac:dyDescent="0.2">
      <c r="A338" s="179"/>
      <c r="B338" s="47" t="s">
        <v>34</v>
      </c>
      <c r="C338" s="128" t="s">
        <v>187</v>
      </c>
      <c r="D338" s="46" t="s">
        <v>188</v>
      </c>
      <c r="E338" s="90"/>
      <c r="F338" s="307"/>
      <c r="G338" s="582"/>
      <c r="H338" s="5"/>
      <c r="I338" s="5">
        <v>3</v>
      </c>
      <c r="J338" s="5">
        <v>6.13</v>
      </c>
      <c r="K338" s="5">
        <f t="shared" si="65"/>
        <v>0</v>
      </c>
      <c r="L338" s="5">
        <f t="shared" si="67"/>
        <v>0</v>
      </c>
      <c r="M338" s="5"/>
      <c r="N338" s="5"/>
      <c r="O338" s="5"/>
      <c r="P338" s="5"/>
      <c r="Q338" s="5"/>
      <c r="R338" s="30"/>
      <c r="S338" s="30"/>
      <c r="T338" s="5"/>
      <c r="U338" s="5"/>
      <c r="V338" s="5"/>
      <c r="W338" s="5"/>
      <c r="X338" s="27"/>
      <c r="Y338" s="27"/>
      <c r="Z338" s="27"/>
      <c r="AA338" s="27"/>
      <c r="AB338" s="27"/>
      <c r="AC338" s="27"/>
      <c r="AD338" s="27"/>
    </row>
    <row r="339" spans="1:30" s="18" customFormat="1" ht="17.25" hidden="1" customHeight="1" x14ac:dyDescent="0.25">
      <c r="A339" s="183">
        <f>SUM(A334:A338)</f>
        <v>0</v>
      </c>
      <c r="B339" s="70" t="s">
        <v>34</v>
      </c>
      <c r="C339" s="40" t="s">
        <v>28</v>
      </c>
      <c r="D339" s="38"/>
      <c r="E339" s="67"/>
      <c r="F339" s="39"/>
      <c r="G339" s="360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27"/>
      <c r="Y339" s="27"/>
      <c r="Z339" s="27"/>
      <c r="AA339" s="27"/>
      <c r="AB339" s="27"/>
      <c r="AC339" s="27"/>
      <c r="AD339" s="27"/>
    </row>
    <row r="340" spans="1:30" s="18" customFormat="1" ht="17.25" hidden="1" customHeight="1" x14ac:dyDescent="0.25">
      <c r="A340" s="183"/>
      <c r="B340" s="70"/>
      <c r="C340" s="71"/>
      <c r="D340" s="38"/>
      <c r="E340" s="67"/>
      <c r="F340" s="39"/>
      <c r="G340" s="360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27"/>
      <c r="Y340" s="27"/>
      <c r="Z340" s="27"/>
      <c r="AA340" s="27"/>
      <c r="AB340" s="27"/>
      <c r="AC340" s="27"/>
      <c r="AD340" s="27"/>
    </row>
    <row r="341" spans="1:30" s="18" customFormat="1" ht="18" hidden="1" customHeight="1" x14ac:dyDescent="0.25">
      <c r="A341" s="536" t="s">
        <v>296</v>
      </c>
      <c r="B341" s="537"/>
      <c r="C341" s="537"/>
      <c r="D341" s="538"/>
      <c r="E341" s="276" t="s">
        <v>21</v>
      </c>
      <c r="F341" s="277" t="s">
        <v>191</v>
      </c>
      <c r="G341" s="361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27"/>
      <c r="Y341" s="27"/>
      <c r="Z341" s="27"/>
      <c r="AA341" s="27"/>
      <c r="AB341" s="27"/>
      <c r="AC341" s="27"/>
      <c r="AD341" s="27"/>
    </row>
    <row r="342" spans="1:30" s="18" customFormat="1" ht="13.5" hidden="1" customHeight="1" x14ac:dyDescent="0.25">
      <c r="A342" s="457" t="s">
        <v>22</v>
      </c>
      <c r="B342" s="458"/>
      <c r="C342" s="33" t="s">
        <v>23</v>
      </c>
      <c r="D342" s="34" t="s">
        <v>24</v>
      </c>
      <c r="E342" s="64"/>
      <c r="F342" s="198" t="s">
        <v>25</v>
      </c>
      <c r="G342" s="352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27"/>
      <c r="Y342" s="27"/>
      <c r="Z342" s="27"/>
      <c r="AA342" s="27"/>
      <c r="AB342" s="27"/>
      <c r="AC342" s="27"/>
      <c r="AD342" s="27"/>
    </row>
    <row r="343" spans="1:30" s="18" customFormat="1" ht="15" hidden="1" customHeight="1" x14ac:dyDescent="0.25">
      <c r="A343" s="124"/>
      <c r="B343" s="137" t="s">
        <v>34</v>
      </c>
      <c r="C343" s="164" t="s">
        <v>96</v>
      </c>
      <c r="D343" s="106" t="s">
        <v>97</v>
      </c>
      <c r="E343" s="115"/>
      <c r="F343" s="130" t="s">
        <v>31</v>
      </c>
      <c r="G343" s="362"/>
      <c r="H343" s="5"/>
      <c r="I343" s="5">
        <v>3</v>
      </c>
      <c r="J343" s="5">
        <v>5.95</v>
      </c>
      <c r="K343" s="5">
        <f>A343*I343</f>
        <v>0</v>
      </c>
      <c r="L343" s="5">
        <f>K343*J343</f>
        <v>0</v>
      </c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27"/>
      <c r="Y343" s="27"/>
      <c r="Z343" s="27"/>
      <c r="AA343" s="27"/>
      <c r="AB343" s="27"/>
      <c r="AC343" s="27"/>
      <c r="AD343" s="27"/>
    </row>
    <row r="344" spans="1:30" s="18" customFormat="1" ht="13.5" hidden="1" customHeight="1" x14ac:dyDescent="0.25">
      <c r="A344" s="108">
        <f>SUM(A343)</f>
        <v>0</v>
      </c>
      <c r="B344" s="74" t="s">
        <v>34</v>
      </c>
      <c r="C344" s="40" t="s">
        <v>28</v>
      </c>
      <c r="E344" s="62"/>
      <c r="G344" s="346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27"/>
      <c r="Y344" s="27"/>
      <c r="Z344" s="27"/>
      <c r="AA344" s="27"/>
      <c r="AB344" s="27"/>
      <c r="AC344" s="27"/>
      <c r="AD344" s="27"/>
    </row>
    <row r="345" spans="1:30" s="18" customFormat="1" ht="13.5" hidden="1" customHeight="1" x14ac:dyDescent="0.25">
      <c r="A345" s="19"/>
      <c r="B345" s="70"/>
      <c r="C345" s="71"/>
      <c r="E345" s="62"/>
      <c r="G345" s="346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27"/>
      <c r="Y345" s="27"/>
      <c r="Z345" s="27"/>
      <c r="AA345" s="27"/>
      <c r="AB345" s="27"/>
      <c r="AC345" s="27"/>
      <c r="AD345" s="27"/>
    </row>
    <row r="346" spans="1:30" s="18" customFormat="1" ht="13.5" hidden="1" customHeight="1" x14ac:dyDescent="0.25">
      <c r="A346" s="379"/>
      <c r="B346" s="87"/>
      <c r="C346" s="15"/>
      <c r="E346" s="62"/>
      <c r="G346" s="18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27"/>
      <c r="Y346" s="27"/>
      <c r="Z346" s="27"/>
      <c r="AA346" s="27"/>
      <c r="AB346" s="27"/>
      <c r="AC346" s="27"/>
      <c r="AD346" s="27"/>
    </row>
    <row r="347" spans="1:30" s="18" customFormat="1" ht="21" x14ac:dyDescent="0.25">
      <c r="A347" s="544" t="s">
        <v>421</v>
      </c>
      <c r="B347" s="545"/>
      <c r="C347" s="545"/>
      <c r="D347" s="383"/>
      <c r="E347" s="211"/>
      <c r="F347" s="253"/>
      <c r="G347" s="605" t="s">
        <v>383</v>
      </c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27"/>
      <c r="Y347" s="27"/>
      <c r="Z347" s="27"/>
      <c r="AA347" s="27"/>
      <c r="AB347" s="27"/>
      <c r="AC347" s="27"/>
      <c r="AD347" s="27"/>
    </row>
    <row r="348" spans="1:30" s="18" customFormat="1" ht="18.75" x14ac:dyDescent="0.25">
      <c r="A348" s="528" t="s">
        <v>416</v>
      </c>
      <c r="B348" s="528"/>
      <c r="C348" s="528"/>
      <c r="D348" s="269">
        <v>6.81</v>
      </c>
      <c r="E348" s="206"/>
      <c r="F348" s="254"/>
      <c r="G348" s="610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27"/>
      <c r="Y348" s="27"/>
      <c r="Z348" s="27"/>
      <c r="AA348" s="27"/>
      <c r="AB348" s="27"/>
      <c r="AC348" s="27"/>
      <c r="AD348" s="27"/>
    </row>
    <row r="349" spans="1:30" s="18" customFormat="1" ht="14.25" customHeight="1" x14ac:dyDescent="0.25">
      <c r="A349" s="457" t="s">
        <v>22</v>
      </c>
      <c r="B349" s="458"/>
      <c r="C349" s="33" t="s">
        <v>23</v>
      </c>
      <c r="D349" s="203" t="s">
        <v>24</v>
      </c>
      <c r="E349" s="578"/>
      <c r="F349" s="579"/>
      <c r="G349" s="610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27"/>
      <c r="Y349" s="27"/>
      <c r="Z349" s="27"/>
      <c r="AA349" s="27"/>
      <c r="AB349" s="27"/>
      <c r="AC349" s="27"/>
      <c r="AD349" s="27"/>
    </row>
    <row r="350" spans="1:30" s="18" customFormat="1" ht="13.5" customHeight="1" x14ac:dyDescent="0.2">
      <c r="A350" s="123"/>
      <c r="B350" s="151" t="s">
        <v>34</v>
      </c>
      <c r="C350" s="150" t="s">
        <v>208</v>
      </c>
      <c r="D350" s="43" t="s">
        <v>101</v>
      </c>
      <c r="E350" s="223"/>
      <c r="F350" s="257"/>
      <c r="G350" s="363"/>
      <c r="H350" s="5"/>
      <c r="I350" s="5">
        <v>3</v>
      </c>
      <c r="J350" s="5">
        <v>6.81</v>
      </c>
      <c r="K350" s="5">
        <f t="shared" ref="K350:K352" si="68">A350*I350</f>
        <v>0</v>
      </c>
      <c r="L350" s="5">
        <f t="shared" ref="L350" si="69">K350*J350</f>
        <v>0</v>
      </c>
      <c r="M350" s="5"/>
      <c r="N350" s="5"/>
      <c r="O350" s="5"/>
      <c r="P350" s="5"/>
      <c r="Q350" s="5"/>
      <c r="R350" s="30"/>
      <c r="S350" s="30"/>
      <c r="T350" s="5"/>
      <c r="U350" s="5"/>
      <c r="V350" s="5"/>
      <c r="W350" s="5"/>
      <c r="X350" s="27"/>
      <c r="Y350" s="27"/>
      <c r="Z350" s="27"/>
      <c r="AA350" s="27"/>
      <c r="AB350" s="27"/>
      <c r="AC350" s="27"/>
      <c r="AD350" s="27"/>
    </row>
    <row r="351" spans="1:30" s="18" customFormat="1" ht="13.5" hidden="1" customHeight="1" x14ac:dyDescent="0.25">
      <c r="A351" s="124"/>
      <c r="B351" s="151" t="s">
        <v>34</v>
      </c>
      <c r="C351" s="44" t="s">
        <v>145</v>
      </c>
      <c r="D351" s="55" t="s">
        <v>146</v>
      </c>
      <c r="E351" s="215"/>
      <c r="F351" s="257"/>
      <c r="G351" s="363"/>
      <c r="H351" s="5"/>
      <c r="I351" s="5">
        <v>3</v>
      </c>
      <c r="J351" s="5">
        <v>6.81</v>
      </c>
      <c r="K351" s="5">
        <f t="shared" si="68"/>
        <v>0</v>
      </c>
      <c r="L351" s="5">
        <f>K351*J351</f>
        <v>0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27"/>
      <c r="Y351" s="27"/>
      <c r="Z351" s="27"/>
      <c r="AA351" s="27"/>
      <c r="AB351" s="27"/>
      <c r="AC351" s="27"/>
      <c r="AD351" s="27"/>
    </row>
    <row r="352" spans="1:30" s="18" customFormat="1" ht="16.5" customHeight="1" x14ac:dyDescent="0.25">
      <c r="A352" s="123"/>
      <c r="B352" s="151" t="s">
        <v>34</v>
      </c>
      <c r="C352" s="119" t="s">
        <v>238</v>
      </c>
      <c r="D352" s="55" t="s">
        <v>111</v>
      </c>
      <c r="E352" s="215"/>
      <c r="F352" s="257"/>
      <c r="G352" s="363"/>
      <c r="H352" s="5"/>
      <c r="I352" s="5">
        <v>3</v>
      </c>
      <c r="J352" s="5">
        <v>6.81</v>
      </c>
      <c r="K352" s="5">
        <f t="shared" si="68"/>
        <v>0</v>
      </c>
      <c r="L352" s="5">
        <f t="shared" ref="L352" si="70">K352*J352</f>
        <v>0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27"/>
      <c r="Y352" s="27"/>
      <c r="Z352" s="27"/>
      <c r="AA352" s="27"/>
      <c r="AB352" s="27"/>
      <c r="AC352" s="27"/>
      <c r="AD352" s="27"/>
    </row>
    <row r="353" spans="1:30" s="18" customFormat="1" ht="16.5" hidden="1" customHeight="1" x14ac:dyDescent="0.25">
      <c r="A353" s="124"/>
      <c r="B353" s="151" t="s">
        <v>34</v>
      </c>
      <c r="C353" s="119" t="s">
        <v>110</v>
      </c>
      <c r="D353" s="55" t="s">
        <v>111</v>
      </c>
      <c r="E353" s="215"/>
      <c r="F353" s="257"/>
      <c r="G353" s="363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27"/>
      <c r="Y353" s="27"/>
      <c r="Z353" s="27"/>
      <c r="AA353" s="27"/>
      <c r="AB353" s="27"/>
      <c r="AC353" s="27"/>
      <c r="AD353" s="27"/>
    </row>
    <row r="354" spans="1:30" s="18" customFormat="1" ht="16.5" customHeight="1" x14ac:dyDescent="0.25">
      <c r="A354" s="123"/>
      <c r="B354" s="151" t="s">
        <v>34</v>
      </c>
      <c r="C354" s="119" t="s">
        <v>104</v>
      </c>
      <c r="D354" s="55" t="s">
        <v>105</v>
      </c>
      <c r="E354" s="215"/>
      <c r="F354" s="103"/>
      <c r="G354" s="488"/>
      <c r="H354" s="5"/>
      <c r="I354" s="5">
        <v>3</v>
      </c>
      <c r="J354" s="5">
        <v>6.81</v>
      </c>
      <c r="K354" s="5">
        <f t="shared" ref="K354:K371" si="71">A354*I354</f>
        <v>0</v>
      </c>
      <c r="L354" s="5">
        <f t="shared" ref="L354:L371" si="72">K354*J354</f>
        <v>0</v>
      </c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27"/>
      <c r="Y354" s="27"/>
      <c r="Z354" s="27"/>
      <c r="AA354" s="27"/>
      <c r="AB354" s="27"/>
      <c r="AC354" s="27"/>
      <c r="AD354" s="27"/>
    </row>
    <row r="355" spans="1:30" s="18" customFormat="1" ht="16.5" customHeight="1" x14ac:dyDescent="0.25">
      <c r="A355" s="123"/>
      <c r="B355" s="151" t="s">
        <v>34</v>
      </c>
      <c r="C355" s="119" t="s">
        <v>525</v>
      </c>
      <c r="D355" s="55" t="s">
        <v>132</v>
      </c>
      <c r="E355" s="215"/>
      <c r="F355" s="103"/>
      <c r="G355" s="489"/>
      <c r="H355" s="5"/>
      <c r="I355" s="5">
        <v>3</v>
      </c>
      <c r="J355" s="5">
        <v>6.81</v>
      </c>
      <c r="K355" s="5">
        <f t="shared" si="71"/>
        <v>0</v>
      </c>
      <c r="L355" s="5">
        <f t="shared" si="72"/>
        <v>0</v>
      </c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27"/>
      <c r="Y355" s="27"/>
      <c r="Z355" s="27"/>
      <c r="AA355" s="27"/>
      <c r="AB355" s="27"/>
      <c r="AC355" s="27"/>
      <c r="AD355" s="27"/>
    </row>
    <row r="356" spans="1:30" s="18" customFormat="1" ht="15.75" customHeight="1" x14ac:dyDescent="0.25">
      <c r="A356" s="123"/>
      <c r="B356" s="151" t="s">
        <v>34</v>
      </c>
      <c r="C356" s="119" t="s">
        <v>228</v>
      </c>
      <c r="D356" s="55" t="s">
        <v>229</v>
      </c>
      <c r="E356" s="215"/>
      <c r="F356" s="103"/>
      <c r="G356" s="489"/>
      <c r="H356" s="5"/>
      <c r="I356" s="5">
        <v>3</v>
      </c>
      <c r="J356" s="5">
        <v>6.81</v>
      </c>
      <c r="K356" s="5">
        <f t="shared" si="71"/>
        <v>0</v>
      </c>
      <c r="L356" s="5">
        <f t="shared" si="72"/>
        <v>0</v>
      </c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27"/>
      <c r="Y356" s="27"/>
      <c r="Z356" s="27"/>
      <c r="AA356" s="27"/>
      <c r="AB356" s="27"/>
      <c r="AC356" s="27"/>
      <c r="AD356" s="27"/>
    </row>
    <row r="357" spans="1:30" s="18" customFormat="1" ht="15.75" hidden="1" customHeight="1" x14ac:dyDescent="0.25">
      <c r="A357" s="179"/>
      <c r="B357" s="151" t="s">
        <v>34</v>
      </c>
      <c r="C357" s="119" t="s">
        <v>440</v>
      </c>
      <c r="D357" s="55" t="s">
        <v>441</v>
      </c>
      <c r="E357" s="215"/>
      <c r="F357" s="103"/>
      <c r="G357" s="489"/>
      <c r="H357" s="5"/>
      <c r="I357" s="5">
        <v>3</v>
      </c>
      <c r="J357" s="5">
        <v>6.81</v>
      </c>
      <c r="K357" s="5">
        <f t="shared" si="71"/>
        <v>0</v>
      </c>
      <c r="L357" s="5">
        <f t="shared" si="72"/>
        <v>0</v>
      </c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27"/>
      <c r="Y357" s="27"/>
      <c r="Z357" s="27"/>
      <c r="AA357" s="27"/>
      <c r="AB357" s="27"/>
      <c r="AC357" s="27"/>
      <c r="AD357" s="27"/>
    </row>
    <row r="358" spans="1:30" s="18" customFormat="1" ht="15.75" hidden="1" customHeight="1" x14ac:dyDescent="0.25">
      <c r="A358" s="179"/>
      <c r="B358" s="151" t="s">
        <v>34</v>
      </c>
      <c r="C358" s="119" t="s">
        <v>437</v>
      </c>
      <c r="D358" s="55" t="s">
        <v>434</v>
      </c>
      <c r="E358" s="330"/>
      <c r="F358" s="103"/>
      <c r="G358" s="489"/>
      <c r="H358" s="5"/>
      <c r="I358" s="5">
        <v>3</v>
      </c>
      <c r="J358" s="5">
        <v>6.81</v>
      </c>
      <c r="K358" s="5">
        <f t="shared" si="71"/>
        <v>0</v>
      </c>
      <c r="L358" s="5">
        <f t="shared" si="72"/>
        <v>0</v>
      </c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27"/>
      <c r="Y358" s="27"/>
      <c r="Z358" s="27"/>
      <c r="AA358" s="27"/>
      <c r="AB358" s="27"/>
      <c r="AC358" s="27"/>
      <c r="AD358" s="27"/>
    </row>
    <row r="359" spans="1:30" s="18" customFormat="1" ht="16.5" hidden="1" customHeight="1" x14ac:dyDescent="0.25">
      <c r="A359" s="179"/>
      <c r="B359" s="151" t="s">
        <v>34</v>
      </c>
      <c r="C359" s="119" t="s">
        <v>362</v>
      </c>
      <c r="D359" s="55" t="s">
        <v>363</v>
      </c>
      <c r="E359" s="330"/>
      <c r="F359" s="103"/>
      <c r="G359" s="489"/>
      <c r="H359" s="5"/>
      <c r="I359" s="5">
        <v>3</v>
      </c>
      <c r="J359" s="5">
        <v>6.81</v>
      </c>
      <c r="K359" s="5">
        <f t="shared" si="71"/>
        <v>0</v>
      </c>
      <c r="L359" s="5">
        <f t="shared" si="72"/>
        <v>0</v>
      </c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27"/>
      <c r="Y359" s="27"/>
      <c r="Z359" s="27"/>
      <c r="AA359" s="27"/>
      <c r="AB359" s="27"/>
      <c r="AC359" s="27"/>
      <c r="AD359" s="27"/>
    </row>
    <row r="360" spans="1:30" s="18" customFormat="1" ht="16.5" customHeight="1" x14ac:dyDescent="0.25">
      <c r="A360" s="123"/>
      <c r="B360" s="151" t="s">
        <v>34</v>
      </c>
      <c r="C360" s="450" t="s">
        <v>529</v>
      </c>
      <c r="D360" s="55" t="s">
        <v>530</v>
      </c>
      <c r="E360" s="330"/>
      <c r="F360" s="103"/>
      <c r="G360" s="489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27"/>
      <c r="Y360" s="27"/>
      <c r="Z360" s="27"/>
      <c r="AA360" s="27"/>
      <c r="AB360" s="27"/>
      <c r="AC360" s="27"/>
      <c r="AD360" s="27"/>
    </row>
    <row r="361" spans="1:30" s="18" customFormat="1" ht="16.5" hidden="1" customHeight="1" x14ac:dyDescent="0.25">
      <c r="A361" s="179"/>
      <c r="B361" s="151" t="s">
        <v>34</v>
      </c>
      <c r="C361" s="119" t="s">
        <v>448</v>
      </c>
      <c r="D361" s="55" t="s">
        <v>409</v>
      </c>
      <c r="E361" s="330"/>
      <c r="F361" s="103"/>
      <c r="G361" s="489"/>
      <c r="H361" s="5"/>
      <c r="I361" s="5">
        <v>3</v>
      </c>
      <c r="J361" s="5">
        <v>6.81</v>
      </c>
      <c r="K361" s="5">
        <f t="shared" si="71"/>
        <v>0</v>
      </c>
      <c r="L361" s="5">
        <f t="shared" si="72"/>
        <v>0</v>
      </c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27"/>
      <c r="Y361" s="27"/>
      <c r="Z361" s="27"/>
      <c r="AA361" s="27"/>
      <c r="AB361" s="27"/>
      <c r="AC361" s="27"/>
      <c r="AD361" s="27"/>
    </row>
    <row r="362" spans="1:30" s="18" customFormat="1" ht="16.5" hidden="1" customHeight="1" x14ac:dyDescent="0.25">
      <c r="A362" s="124"/>
      <c r="B362" s="151" t="s">
        <v>34</v>
      </c>
      <c r="C362" s="119" t="s">
        <v>123</v>
      </c>
      <c r="D362" s="55" t="s">
        <v>124</v>
      </c>
      <c r="E362" s="330"/>
      <c r="F362" s="103"/>
      <c r="G362" s="489"/>
      <c r="H362" s="5"/>
      <c r="I362" s="5">
        <v>3</v>
      </c>
      <c r="J362" s="5">
        <v>6.81</v>
      </c>
      <c r="K362" s="5">
        <f t="shared" si="71"/>
        <v>0</v>
      </c>
      <c r="L362" s="5">
        <f t="shared" si="72"/>
        <v>0</v>
      </c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27"/>
      <c r="Y362" s="27"/>
      <c r="Z362" s="27"/>
      <c r="AA362" s="27"/>
      <c r="AB362" s="27"/>
      <c r="AC362" s="27"/>
      <c r="AD362" s="27"/>
    </row>
    <row r="363" spans="1:30" s="18" customFormat="1" ht="13.5" hidden="1" customHeight="1" x14ac:dyDescent="0.25">
      <c r="A363" s="91"/>
      <c r="B363" s="151" t="s">
        <v>34</v>
      </c>
      <c r="C363" s="119" t="s">
        <v>147</v>
      </c>
      <c r="D363" s="55" t="s">
        <v>190</v>
      </c>
      <c r="E363" s="330"/>
      <c r="F363" s="103"/>
      <c r="G363" s="489"/>
      <c r="H363" s="5"/>
      <c r="I363" s="5">
        <v>3</v>
      </c>
      <c r="J363" s="5">
        <v>6.81</v>
      </c>
      <c r="K363" s="5">
        <f t="shared" si="71"/>
        <v>0</v>
      </c>
      <c r="L363" s="5">
        <f t="shared" si="72"/>
        <v>0</v>
      </c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27"/>
      <c r="Y363" s="27"/>
      <c r="Z363" s="27"/>
      <c r="AA363" s="27"/>
      <c r="AB363" s="27"/>
      <c r="AC363" s="27"/>
      <c r="AD363" s="27"/>
    </row>
    <row r="364" spans="1:30" ht="16.5" hidden="1" customHeight="1" x14ac:dyDescent="0.25">
      <c r="A364" s="124"/>
      <c r="B364" s="151" t="s">
        <v>34</v>
      </c>
      <c r="C364" s="119" t="s">
        <v>125</v>
      </c>
      <c r="D364" s="55" t="s">
        <v>126</v>
      </c>
      <c r="E364" s="330"/>
      <c r="F364" s="103"/>
      <c r="G364" s="489"/>
      <c r="H364" s="5"/>
      <c r="I364" s="5">
        <v>3</v>
      </c>
      <c r="J364" s="5">
        <v>6.81</v>
      </c>
      <c r="K364" s="5">
        <f t="shared" si="71"/>
        <v>0</v>
      </c>
      <c r="L364" s="5">
        <f t="shared" si="72"/>
        <v>0</v>
      </c>
      <c r="M364" s="5"/>
      <c r="N364" s="5"/>
      <c r="O364" s="5"/>
      <c r="P364" s="5"/>
      <c r="Q364" s="5"/>
      <c r="R364" s="5"/>
      <c r="S364" s="5"/>
      <c r="T364" s="5"/>
      <c r="U364" s="30"/>
      <c r="V364" s="30"/>
      <c r="W364" s="30"/>
      <c r="X364" s="371"/>
      <c r="Y364" s="371"/>
      <c r="Z364" s="371"/>
      <c r="AA364" s="371"/>
      <c r="AB364" s="371"/>
      <c r="AC364" s="371"/>
      <c r="AD364" s="371"/>
    </row>
    <row r="365" spans="1:30" ht="16.5" hidden="1" customHeight="1" x14ac:dyDescent="0.25">
      <c r="A365" s="124"/>
      <c r="B365" s="151" t="s">
        <v>34</v>
      </c>
      <c r="C365" s="119" t="s">
        <v>478</v>
      </c>
      <c r="D365" s="55" t="s">
        <v>415</v>
      </c>
      <c r="E365" s="330"/>
      <c r="F365" s="103"/>
      <c r="G365" s="489"/>
      <c r="H365" s="5"/>
      <c r="I365" s="5">
        <v>3</v>
      </c>
      <c r="J365" s="5">
        <v>6.81</v>
      </c>
      <c r="K365" s="5">
        <f t="shared" si="71"/>
        <v>0</v>
      </c>
      <c r="L365" s="5">
        <f t="shared" si="72"/>
        <v>0</v>
      </c>
      <c r="M365" s="5"/>
      <c r="N365" s="5"/>
      <c r="O365" s="5"/>
      <c r="P365" s="5"/>
      <c r="Q365" s="5"/>
      <c r="R365" s="5"/>
      <c r="S365" s="5"/>
      <c r="T365" s="5"/>
      <c r="U365" s="30"/>
      <c r="V365" s="30"/>
      <c r="W365" s="30"/>
      <c r="X365" s="371"/>
      <c r="Y365" s="371"/>
      <c r="Z365" s="371"/>
      <c r="AA365" s="371"/>
      <c r="AB365" s="371"/>
      <c r="AC365" s="371"/>
      <c r="AD365" s="371"/>
    </row>
    <row r="366" spans="1:30" ht="16.5" hidden="1" customHeight="1" x14ac:dyDescent="0.25">
      <c r="A366" s="124"/>
      <c r="B366" s="151" t="s">
        <v>34</v>
      </c>
      <c r="C366" s="119" t="s">
        <v>410</v>
      </c>
      <c r="D366" s="55" t="s">
        <v>411</v>
      </c>
      <c r="E366" s="330"/>
      <c r="F366" s="103"/>
      <c r="G366" s="489"/>
      <c r="H366" s="5"/>
      <c r="I366" s="5">
        <v>3</v>
      </c>
      <c r="J366" s="5">
        <v>6.81</v>
      </c>
      <c r="K366" s="5">
        <f t="shared" si="71"/>
        <v>0</v>
      </c>
      <c r="L366" s="5">
        <f t="shared" si="72"/>
        <v>0</v>
      </c>
      <c r="M366" s="5"/>
      <c r="N366" s="5"/>
      <c r="O366" s="5"/>
      <c r="P366" s="5"/>
      <c r="Q366" s="5"/>
      <c r="R366" s="5"/>
      <c r="S366" s="5"/>
      <c r="T366" s="5"/>
      <c r="U366" s="30"/>
      <c r="V366" s="30"/>
      <c r="W366" s="30"/>
      <c r="X366" s="371"/>
      <c r="Y366" s="371"/>
      <c r="Z366" s="371"/>
      <c r="AA366" s="371"/>
      <c r="AB366" s="371"/>
      <c r="AC366" s="371"/>
      <c r="AD366" s="371"/>
    </row>
    <row r="367" spans="1:30" ht="16.5" hidden="1" customHeight="1" x14ac:dyDescent="0.25">
      <c r="A367" s="124"/>
      <c r="B367" s="151" t="s">
        <v>34</v>
      </c>
      <c r="C367" s="119" t="s">
        <v>495</v>
      </c>
      <c r="D367" s="55" t="s">
        <v>412</v>
      </c>
      <c r="E367" s="330"/>
      <c r="F367" s="103"/>
      <c r="G367" s="489"/>
      <c r="H367" s="5"/>
      <c r="I367" s="5">
        <v>3</v>
      </c>
      <c r="J367" s="5">
        <v>6.81</v>
      </c>
      <c r="K367" s="5">
        <f t="shared" si="71"/>
        <v>0</v>
      </c>
      <c r="L367" s="5">
        <f t="shared" si="72"/>
        <v>0</v>
      </c>
      <c r="M367" s="5"/>
      <c r="N367" s="5"/>
      <c r="O367" s="5"/>
      <c r="P367" s="5"/>
      <c r="Q367" s="5"/>
      <c r="R367" s="5"/>
      <c r="S367" s="5"/>
      <c r="T367" s="5"/>
      <c r="U367" s="30"/>
      <c r="V367" s="30"/>
      <c r="W367" s="30"/>
      <c r="X367" s="371"/>
      <c r="Y367" s="371"/>
      <c r="Z367" s="371"/>
      <c r="AA367" s="371"/>
      <c r="AB367" s="371"/>
      <c r="AC367" s="371"/>
      <c r="AD367" s="371"/>
    </row>
    <row r="368" spans="1:30" s="18" customFormat="1" ht="16.5" hidden="1" customHeight="1" x14ac:dyDescent="0.25">
      <c r="A368" s="124"/>
      <c r="B368" s="151" t="s">
        <v>34</v>
      </c>
      <c r="C368" s="121" t="s">
        <v>106</v>
      </c>
      <c r="D368" s="153" t="s">
        <v>107</v>
      </c>
      <c r="E368" s="331"/>
      <c r="G368" s="489"/>
      <c r="H368" s="5"/>
      <c r="I368" s="5">
        <v>3</v>
      </c>
      <c r="J368" s="5">
        <v>6.81</v>
      </c>
      <c r="K368" s="5">
        <f t="shared" si="71"/>
        <v>0</v>
      </c>
      <c r="L368" s="5">
        <f t="shared" si="72"/>
        <v>0</v>
      </c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27"/>
      <c r="Y368" s="27"/>
      <c r="Z368" s="27"/>
      <c r="AA368" s="27"/>
      <c r="AB368" s="27"/>
      <c r="AC368" s="27"/>
      <c r="AD368" s="27"/>
    </row>
    <row r="369" spans="1:33" s="18" customFormat="1" ht="16.5" hidden="1" customHeight="1" x14ac:dyDescent="0.25">
      <c r="A369" s="124"/>
      <c r="B369" s="151" t="s">
        <v>34</v>
      </c>
      <c r="C369" s="121" t="s">
        <v>185</v>
      </c>
      <c r="D369" s="153" t="s">
        <v>186</v>
      </c>
      <c r="E369" s="331"/>
      <c r="F369" s="264"/>
      <c r="G369" s="489"/>
      <c r="H369" s="5"/>
      <c r="I369" s="5">
        <v>3</v>
      </c>
      <c r="J369" s="5">
        <v>6.81</v>
      </c>
      <c r="K369" s="5">
        <f t="shared" si="71"/>
        <v>0</v>
      </c>
      <c r="L369" s="5">
        <f t="shared" si="72"/>
        <v>0</v>
      </c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27"/>
      <c r="Y369" s="27"/>
      <c r="Z369" s="27"/>
      <c r="AA369" s="27"/>
      <c r="AB369" s="27"/>
      <c r="AC369" s="27"/>
      <c r="AD369" s="27"/>
    </row>
    <row r="370" spans="1:33" s="18" customFormat="1" ht="16.5" hidden="1" customHeight="1" x14ac:dyDescent="0.25">
      <c r="A370" s="377"/>
      <c r="B370" s="151" t="s">
        <v>34</v>
      </c>
      <c r="C370" s="118" t="s">
        <v>510</v>
      </c>
      <c r="D370" s="153" t="s">
        <v>497</v>
      </c>
      <c r="E370" s="331"/>
      <c r="F370" s="264"/>
      <c r="G370" s="489"/>
      <c r="H370" s="5"/>
      <c r="I370" s="5">
        <v>3</v>
      </c>
      <c r="J370" s="5">
        <v>6.81</v>
      </c>
      <c r="K370" s="5">
        <f t="shared" si="71"/>
        <v>0</v>
      </c>
      <c r="L370" s="5">
        <f t="shared" si="72"/>
        <v>0</v>
      </c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27"/>
      <c r="Y370" s="27"/>
      <c r="Z370" s="27"/>
      <c r="AA370" s="27"/>
      <c r="AB370" s="27"/>
      <c r="AC370" s="27"/>
      <c r="AD370" s="27"/>
    </row>
    <row r="371" spans="1:33" s="18" customFormat="1" ht="16.5" customHeight="1" x14ac:dyDescent="0.25">
      <c r="A371" s="123"/>
      <c r="B371" s="151" t="s">
        <v>34</v>
      </c>
      <c r="C371" s="121" t="s">
        <v>449</v>
      </c>
      <c r="D371" s="153" t="s">
        <v>450</v>
      </c>
      <c r="E371" s="331"/>
      <c r="F371" s="264"/>
      <c r="G371" s="489"/>
      <c r="H371" s="5"/>
      <c r="I371" s="5">
        <v>3</v>
      </c>
      <c r="J371" s="5">
        <v>6.81</v>
      </c>
      <c r="K371" s="5">
        <f t="shared" si="71"/>
        <v>0</v>
      </c>
      <c r="L371" s="5">
        <f t="shared" si="72"/>
        <v>0</v>
      </c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27"/>
      <c r="Y371" s="27"/>
      <c r="Z371" s="27"/>
      <c r="AA371" s="27"/>
      <c r="AB371" s="27"/>
      <c r="AC371" s="27"/>
      <c r="AD371" s="27"/>
    </row>
    <row r="372" spans="1:33" s="18" customFormat="1" ht="13.5" hidden="1" customHeight="1" x14ac:dyDescent="0.2">
      <c r="A372" s="124"/>
      <c r="B372" s="151" t="s">
        <v>34</v>
      </c>
      <c r="C372" s="121" t="s">
        <v>197</v>
      </c>
      <c r="D372" s="153" t="s">
        <v>103</v>
      </c>
      <c r="E372" s="331"/>
      <c r="F372" s="264"/>
      <c r="G372" s="489"/>
      <c r="H372" s="5"/>
      <c r="I372" s="5">
        <v>3</v>
      </c>
      <c r="J372" s="5">
        <v>6.81</v>
      </c>
      <c r="K372" s="5">
        <f t="shared" ref="K372:K374" si="73">A372*I372</f>
        <v>0</v>
      </c>
      <c r="L372" s="5">
        <f t="shared" ref="L372:L374" si="74">K372*J372</f>
        <v>0</v>
      </c>
      <c r="M372" s="5"/>
      <c r="N372" s="5"/>
      <c r="O372" s="5"/>
      <c r="P372" s="5"/>
      <c r="Q372" s="5"/>
      <c r="R372" s="30"/>
      <c r="S372" s="30"/>
      <c r="T372" s="5"/>
      <c r="U372" s="5"/>
      <c r="V372" s="5"/>
      <c r="W372" s="5"/>
      <c r="X372" s="27"/>
      <c r="Y372" s="27"/>
      <c r="Z372" s="27"/>
      <c r="AA372" s="27"/>
      <c r="AB372" s="27"/>
      <c r="AC372" s="27"/>
      <c r="AD372" s="27"/>
    </row>
    <row r="373" spans="1:33" s="18" customFormat="1" ht="14.25" hidden="1" customHeight="1" x14ac:dyDescent="0.25">
      <c r="A373" s="124"/>
      <c r="B373" s="111" t="s">
        <v>34</v>
      </c>
      <c r="C373" s="127" t="s">
        <v>148</v>
      </c>
      <c r="D373" s="136" t="s">
        <v>103</v>
      </c>
      <c r="E373" s="332"/>
      <c r="F373" s="322"/>
      <c r="G373" s="489"/>
      <c r="H373" s="5"/>
      <c r="I373" s="5">
        <v>3</v>
      </c>
      <c r="J373" s="5">
        <v>6.81</v>
      </c>
      <c r="K373" s="5">
        <f t="shared" si="73"/>
        <v>0</v>
      </c>
      <c r="L373" s="5">
        <f t="shared" si="74"/>
        <v>0</v>
      </c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27"/>
      <c r="Y373" s="27"/>
      <c r="Z373" s="27"/>
      <c r="AA373" s="27"/>
      <c r="AB373" s="27"/>
      <c r="AC373" s="27"/>
      <c r="AD373" s="27"/>
    </row>
    <row r="374" spans="1:33" s="18" customFormat="1" ht="16.5" hidden="1" customHeight="1" x14ac:dyDescent="0.25">
      <c r="A374" s="124"/>
      <c r="B374" s="180" t="s">
        <v>34</v>
      </c>
      <c r="C374" s="128" t="s">
        <v>496</v>
      </c>
      <c r="D374" s="316" t="s">
        <v>165</v>
      </c>
      <c r="E374" s="222"/>
      <c r="F374" s="258"/>
      <c r="G374" s="490"/>
      <c r="H374" s="5"/>
      <c r="I374" s="5">
        <v>3</v>
      </c>
      <c r="J374" s="5">
        <v>6.81</v>
      </c>
      <c r="K374" s="5">
        <f t="shared" si="73"/>
        <v>0</v>
      </c>
      <c r="L374" s="5">
        <f t="shared" si="74"/>
        <v>0</v>
      </c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27"/>
      <c r="Y374" s="27"/>
      <c r="Z374" s="27"/>
      <c r="AA374" s="27"/>
      <c r="AB374" s="27"/>
      <c r="AC374" s="27"/>
      <c r="AD374" s="27"/>
    </row>
    <row r="375" spans="1:33" s="18" customFormat="1" ht="13.5" customHeight="1" x14ac:dyDescent="0.25">
      <c r="A375" s="108">
        <f>SUM(A350:A374)</f>
        <v>0</v>
      </c>
      <c r="B375" s="74" t="s">
        <v>34</v>
      </c>
      <c r="C375" s="40" t="s">
        <v>28</v>
      </c>
      <c r="D375" s="38"/>
      <c r="E375" s="334"/>
      <c r="F375" s="157"/>
      <c r="G375" s="364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27"/>
      <c r="Y375" s="27"/>
      <c r="Z375" s="27"/>
      <c r="AA375" s="27"/>
      <c r="AB375" s="27"/>
      <c r="AC375" s="27"/>
      <c r="AD375" s="27"/>
    </row>
    <row r="376" spans="1:33" s="18" customFormat="1" ht="13.5" customHeight="1" x14ac:dyDescent="0.25">
      <c r="A376" s="108"/>
      <c r="B376" s="74"/>
      <c r="C376" s="71"/>
      <c r="D376" s="38"/>
      <c r="E376" s="387"/>
      <c r="F376" s="295"/>
      <c r="G376" s="360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27"/>
      <c r="Y376" s="27"/>
      <c r="Z376" s="27"/>
      <c r="AA376" s="27"/>
      <c r="AB376" s="27"/>
      <c r="AC376" s="27"/>
      <c r="AD376" s="27"/>
    </row>
    <row r="377" spans="1:33" s="1" customFormat="1" ht="19.5" hidden="1" customHeight="1" x14ac:dyDescent="0.25">
      <c r="A377" s="544" t="s">
        <v>408</v>
      </c>
      <c r="B377" s="545"/>
      <c r="C377" s="545"/>
      <c r="D377" s="199">
        <v>6.81</v>
      </c>
      <c r="E377" s="296"/>
      <c r="F377" s="267"/>
      <c r="G377" s="486" t="s">
        <v>383</v>
      </c>
      <c r="H377" s="5"/>
      <c r="I377" s="5"/>
      <c r="J377" s="24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4"/>
      <c r="AF377" s="4"/>
      <c r="AG377" s="4"/>
    </row>
    <row r="378" spans="1:33" s="1" customFormat="1" ht="19.5" hidden="1" customHeight="1" x14ac:dyDescent="0.25">
      <c r="A378" s="528" t="s">
        <v>372</v>
      </c>
      <c r="B378" s="528"/>
      <c r="C378" s="528"/>
      <c r="D378" s="218"/>
      <c r="E378" s="297"/>
      <c r="F378" s="256"/>
      <c r="G378" s="577"/>
      <c r="H378" s="5"/>
      <c r="I378" s="5"/>
      <c r="J378" s="24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4"/>
      <c r="AF378" s="4"/>
      <c r="AG378" s="4"/>
    </row>
    <row r="379" spans="1:33" s="1" customFormat="1" ht="13.5" hidden="1" customHeight="1" x14ac:dyDescent="0.25">
      <c r="A379" s="457" t="s">
        <v>22</v>
      </c>
      <c r="B379" s="458"/>
      <c r="C379" s="33" t="s">
        <v>23</v>
      </c>
      <c r="D379" s="34" t="s">
        <v>24</v>
      </c>
      <c r="E379" s="60"/>
      <c r="F379" s="198" t="s">
        <v>25</v>
      </c>
      <c r="G379" s="611"/>
      <c r="H379" s="5"/>
      <c r="I379" s="5"/>
      <c r="J379" s="24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4"/>
      <c r="AF379" s="4"/>
      <c r="AG379" s="4"/>
    </row>
    <row r="380" spans="1:33" s="1" customFormat="1" ht="13.5" hidden="1" customHeight="1" x14ac:dyDescent="0.25">
      <c r="A380" s="124"/>
      <c r="B380" s="151" t="s">
        <v>34</v>
      </c>
      <c r="C380" s="48" t="s">
        <v>243</v>
      </c>
      <c r="D380" s="46" t="s">
        <v>143</v>
      </c>
      <c r="E380" s="69"/>
      <c r="F380" s="45"/>
      <c r="G380" s="612"/>
      <c r="H380" s="5"/>
      <c r="I380" s="5">
        <v>3</v>
      </c>
      <c r="J380" s="5">
        <v>6.81</v>
      </c>
      <c r="K380" s="5">
        <f>A380*I380</f>
        <v>0</v>
      </c>
      <c r="L380" s="5">
        <f t="shared" ref="L380:L382" si="75">K380*J380</f>
        <v>0</v>
      </c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4"/>
      <c r="AF380" s="4"/>
      <c r="AG380" s="4"/>
    </row>
    <row r="381" spans="1:33" s="1" customFormat="1" ht="13.5" hidden="1" customHeight="1" x14ac:dyDescent="0.25">
      <c r="A381" s="124"/>
      <c r="B381" s="137" t="s">
        <v>34</v>
      </c>
      <c r="C381" s="166" t="s">
        <v>244</v>
      </c>
      <c r="D381" s="86" t="s">
        <v>143</v>
      </c>
      <c r="E381" s="61"/>
      <c r="F381" s="45"/>
      <c r="G381" s="612"/>
      <c r="H381" s="5"/>
      <c r="I381" s="5">
        <v>3</v>
      </c>
      <c r="J381" s="5">
        <v>6.81</v>
      </c>
      <c r="K381" s="5">
        <f>A381*I381</f>
        <v>0</v>
      </c>
      <c r="L381" s="5">
        <f t="shared" ref="L381" si="76">K381*J381</f>
        <v>0</v>
      </c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4"/>
      <c r="AF381" s="4"/>
      <c r="AG381" s="4"/>
    </row>
    <row r="382" spans="1:33" s="1" customFormat="1" ht="16.5" hidden="1" customHeight="1" x14ac:dyDescent="0.25">
      <c r="A382" s="179"/>
      <c r="B382" s="137" t="s">
        <v>34</v>
      </c>
      <c r="C382" s="310" t="s">
        <v>245</v>
      </c>
      <c r="D382" s="86" t="s">
        <v>143</v>
      </c>
      <c r="E382" s="61"/>
      <c r="F382" s="294" t="s">
        <v>417</v>
      </c>
      <c r="G382" s="613"/>
      <c r="H382" s="5"/>
      <c r="I382" s="5">
        <v>3</v>
      </c>
      <c r="J382" s="5">
        <v>6.81</v>
      </c>
      <c r="K382" s="5">
        <f>A382*I382</f>
        <v>0</v>
      </c>
      <c r="L382" s="5">
        <f t="shared" si="75"/>
        <v>0</v>
      </c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4"/>
      <c r="AF382" s="4"/>
      <c r="AG382" s="4"/>
    </row>
    <row r="383" spans="1:33" s="1" customFormat="1" ht="16.5" hidden="1" customHeight="1" x14ac:dyDescent="0.25">
      <c r="A383" s="183">
        <f>SUM(A380:A382)</f>
        <v>0</v>
      </c>
      <c r="B383" s="70" t="s">
        <v>242</v>
      </c>
      <c r="C383" s="20" t="s">
        <v>28</v>
      </c>
      <c r="D383" s="500"/>
      <c r="E383" s="500"/>
      <c r="F383" s="500"/>
      <c r="G383" s="351"/>
      <c r="H383" s="5"/>
      <c r="I383" s="5"/>
      <c r="J383" s="24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4"/>
      <c r="AF383" s="4"/>
      <c r="AG383" s="4"/>
    </row>
    <row r="384" spans="1:33" s="18" customFormat="1" ht="17.25" hidden="1" customHeight="1" x14ac:dyDescent="0.25">
      <c r="A384" s="196"/>
      <c r="B384" s="76"/>
      <c r="C384" s="15"/>
      <c r="D384" s="38"/>
      <c r="E384" s="67"/>
      <c r="F384" s="39"/>
      <c r="G384" s="360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27"/>
      <c r="Y384" s="27"/>
      <c r="Z384" s="27"/>
      <c r="AA384" s="27"/>
      <c r="AB384" s="27"/>
      <c r="AC384" s="27"/>
      <c r="AD384" s="27"/>
    </row>
    <row r="385" spans="1:30" s="18" customFormat="1" ht="25.5" hidden="1" customHeight="1" x14ac:dyDescent="0.25">
      <c r="A385" s="544" t="s">
        <v>384</v>
      </c>
      <c r="B385" s="545"/>
      <c r="C385" s="545"/>
      <c r="D385" s="280" t="s">
        <v>387</v>
      </c>
      <c r="E385" s="217"/>
      <c r="F385" s="253"/>
      <c r="G385" s="486" t="s">
        <v>383</v>
      </c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27"/>
      <c r="Y385" s="27"/>
      <c r="Z385" s="27"/>
      <c r="AA385" s="27"/>
      <c r="AB385" s="27"/>
      <c r="AC385" s="27"/>
      <c r="AD385" s="27"/>
    </row>
    <row r="386" spans="1:30" s="18" customFormat="1" ht="25.5" hidden="1" customHeight="1" x14ac:dyDescent="0.25">
      <c r="A386" s="534" t="s">
        <v>388</v>
      </c>
      <c r="B386" s="535"/>
      <c r="C386" s="535"/>
      <c r="D386" s="319">
        <v>6.13</v>
      </c>
      <c r="E386" s="270"/>
      <c r="F386" s="254"/>
      <c r="G386" s="577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27"/>
      <c r="Y386" s="27"/>
      <c r="Z386" s="27"/>
      <c r="AA386" s="27"/>
      <c r="AB386" s="27"/>
      <c r="AC386" s="27"/>
      <c r="AD386" s="27"/>
    </row>
    <row r="387" spans="1:30" s="18" customFormat="1" ht="30" hidden="1" customHeight="1" x14ac:dyDescent="0.25">
      <c r="A387" s="527" t="s">
        <v>372</v>
      </c>
      <c r="B387" s="528"/>
      <c r="C387" s="528"/>
      <c r="D387" s="274"/>
      <c r="E387" s="206"/>
      <c r="F387" s="254"/>
      <c r="G387" s="583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27"/>
      <c r="Y387" s="27"/>
      <c r="Z387" s="27"/>
      <c r="AA387" s="27"/>
      <c r="AB387" s="27"/>
      <c r="AC387" s="27"/>
      <c r="AD387" s="27"/>
    </row>
    <row r="388" spans="1:30" s="18" customFormat="1" ht="13.5" hidden="1" customHeight="1" x14ac:dyDescent="0.2">
      <c r="A388" s="457" t="s">
        <v>22</v>
      </c>
      <c r="B388" s="458"/>
      <c r="C388" s="33" t="s">
        <v>23</v>
      </c>
      <c r="D388" s="203" t="s">
        <v>24</v>
      </c>
      <c r="E388" s="578"/>
      <c r="F388" s="579"/>
      <c r="G388" s="584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30"/>
      <c r="S388" s="30"/>
      <c r="T388" s="5"/>
      <c r="U388" s="5"/>
      <c r="V388" s="5"/>
      <c r="W388" s="5"/>
      <c r="X388" s="27"/>
      <c r="Y388" s="27"/>
      <c r="Z388" s="27"/>
      <c r="AA388" s="27"/>
      <c r="AB388" s="27"/>
      <c r="AC388" s="27"/>
      <c r="AD388" s="27"/>
    </row>
    <row r="389" spans="1:30" s="18" customFormat="1" ht="15" hidden="1" customHeight="1" x14ac:dyDescent="0.2">
      <c r="A389" s="124"/>
      <c r="B389" s="47" t="s">
        <v>34</v>
      </c>
      <c r="C389" s="176" t="s">
        <v>149</v>
      </c>
      <c r="D389" s="56" t="s">
        <v>143</v>
      </c>
      <c r="E389" s="223"/>
      <c r="F389" s="241" t="s">
        <v>31</v>
      </c>
      <c r="G389" s="584"/>
      <c r="H389" s="5"/>
      <c r="I389" s="5">
        <v>3</v>
      </c>
      <c r="J389" s="5">
        <v>6.13</v>
      </c>
      <c r="K389" s="5">
        <f t="shared" ref="K389:K396" si="77">A389*I389</f>
        <v>0</v>
      </c>
      <c r="L389" s="5">
        <f t="shared" ref="L389:L396" si="78">K389*J389</f>
        <v>0</v>
      </c>
      <c r="M389" s="5"/>
      <c r="N389" s="5"/>
      <c r="O389" s="5"/>
      <c r="P389" s="5"/>
      <c r="Q389" s="5"/>
      <c r="R389" s="30"/>
      <c r="S389" s="30"/>
      <c r="T389" s="5"/>
      <c r="U389" s="5"/>
      <c r="V389" s="5"/>
      <c r="W389" s="5"/>
      <c r="X389" s="27"/>
      <c r="Y389" s="27"/>
      <c r="Z389" s="27"/>
      <c r="AA389" s="27"/>
      <c r="AB389" s="27"/>
      <c r="AC389" s="27"/>
      <c r="AD389" s="27"/>
    </row>
    <row r="390" spans="1:30" s="18" customFormat="1" ht="16.5" hidden="1" customHeight="1" x14ac:dyDescent="0.2">
      <c r="A390" s="179"/>
      <c r="B390" s="47" t="s">
        <v>34</v>
      </c>
      <c r="C390" s="117" t="s">
        <v>336</v>
      </c>
      <c r="D390" s="56" t="s">
        <v>143</v>
      </c>
      <c r="E390" s="214"/>
      <c r="F390" s="242"/>
      <c r="G390" s="584"/>
      <c r="H390" s="5"/>
      <c r="I390" s="5">
        <v>3</v>
      </c>
      <c r="J390" s="5">
        <v>6.13</v>
      </c>
      <c r="K390" s="5">
        <f t="shared" si="77"/>
        <v>0</v>
      </c>
      <c r="L390" s="5">
        <f t="shared" si="78"/>
        <v>0</v>
      </c>
      <c r="M390" s="5"/>
      <c r="N390" s="5"/>
      <c r="O390" s="5"/>
      <c r="P390" s="5"/>
      <c r="Q390" s="5"/>
      <c r="R390" s="30"/>
      <c r="S390" s="30"/>
      <c r="T390" s="5"/>
      <c r="U390" s="5"/>
      <c r="V390" s="5"/>
      <c r="W390" s="5"/>
      <c r="X390" s="27"/>
      <c r="Y390" s="27"/>
      <c r="Z390" s="27"/>
      <c r="AA390" s="27"/>
      <c r="AB390" s="27"/>
      <c r="AC390" s="27"/>
      <c r="AD390" s="27"/>
    </row>
    <row r="391" spans="1:30" s="18" customFormat="1" ht="16.5" hidden="1" customHeight="1" x14ac:dyDescent="0.2">
      <c r="A391" s="179"/>
      <c r="B391" s="47" t="s">
        <v>34</v>
      </c>
      <c r="C391" s="288" t="s">
        <v>174</v>
      </c>
      <c r="D391" s="56" t="s">
        <v>143</v>
      </c>
      <c r="E391" s="214"/>
      <c r="F391" s="242"/>
      <c r="G391" s="584"/>
      <c r="H391" s="5"/>
      <c r="I391" s="5">
        <v>3</v>
      </c>
      <c r="J391" s="5">
        <v>6.13</v>
      </c>
      <c r="K391" s="5">
        <f t="shared" si="77"/>
        <v>0</v>
      </c>
      <c r="L391" s="5">
        <f t="shared" si="78"/>
        <v>0</v>
      </c>
      <c r="M391" s="5"/>
      <c r="N391" s="5"/>
      <c r="O391" s="5"/>
      <c r="P391" s="5"/>
      <c r="Q391" s="5"/>
      <c r="R391" s="30"/>
      <c r="S391" s="30"/>
      <c r="T391" s="5"/>
      <c r="U391" s="5"/>
      <c r="V391" s="5"/>
      <c r="W391" s="5"/>
      <c r="X391" s="27"/>
      <c r="Y391" s="27"/>
      <c r="Z391" s="27"/>
      <c r="AA391" s="27"/>
      <c r="AB391" s="27"/>
      <c r="AC391" s="27"/>
      <c r="AD391" s="27"/>
    </row>
    <row r="392" spans="1:30" s="18" customFormat="1" ht="16.5" hidden="1" customHeight="1" x14ac:dyDescent="0.2">
      <c r="A392" s="179"/>
      <c r="B392" s="47" t="s">
        <v>34</v>
      </c>
      <c r="C392" s="181" t="s">
        <v>166</v>
      </c>
      <c r="D392" s="56" t="s">
        <v>143</v>
      </c>
      <c r="E392" s="214"/>
      <c r="F392" s="225"/>
      <c r="G392" s="584"/>
      <c r="H392" s="5"/>
      <c r="I392" s="5">
        <v>3</v>
      </c>
      <c r="J392" s="5">
        <v>6.13</v>
      </c>
      <c r="K392" s="5">
        <f t="shared" si="77"/>
        <v>0</v>
      </c>
      <c r="L392" s="5">
        <f t="shared" si="78"/>
        <v>0</v>
      </c>
      <c r="M392" s="5"/>
      <c r="N392" s="5"/>
      <c r="O392" s="5"/>
      <c r="P392" s="5"/>
      <c r="Q392" s="5"/>
      <c r="R392" s="30"/>
      <c r="S392" s="30"/>
      <c r="T392" s="5"/>
      <c r="U392" s="5"/>
      <c r="V392" s="5"/>
      <c r="W392" s="5"/>
      <c r="X392" s="27"/>
      <c r="Y392" s="27"/>
      <c r="Z392" s="27"/>
      <c r="AA392" s="27"/>
      <c r="AB392" s="27"/>
      <c r="AC392" s="27"/>
      <c r="AD392" s="27"/>
    </row>
    <row r="393" spans="1:30" s="18" customFormat="1" ht="16.5" hidden="1" customHeight="1" x14ac:dyDescent="0.2">
      <c r="A393" s="179"/>
      <c r="B393" s="47" t="s">
        <v>34</v>
      </c>
      <c r="C393" s="181" t="s">
        <v>163</v>
      </c>
      <c r="D393" s="56" t="s">
        <v>143</v>
      </c>
      <c r="E393" s="214"/>
      <c r="F393" s="225"/>
      <c r="G393" s="584"/>
      <c r="H393" s="5"/>
      <c r="I393" s="5">
        <v>3</v>
      </c>
      <c r="J393" s="5">
        <v>6.13</v>
      </c>
      <c r="K393" s="5">
        <f t="shared" si="77"/>
        <v>0</v>
      </c>
      <c r="L393" s="5">
        <f t="shared" si="78"/>
        <v>0</v>
      </c>
      <c r="M393" s="5"/>
      <c r="N393" s="5"/>
      <c r="O393" s="5"/>
      <c r="P393" s="5"/>
      <c r="Q393" s="5"/>
      <c r="R393" s="30"/>
      <c r="S393" s="30"/>
      <c r="T393" s="5"/>
      <c r="U393" s="5"/>
      <c r="V393" s="5"/>
      <c r="W393" s="5"/>
      <c r="X393" s="27"/>
      <c r="Y393" s="27"/>
      <c r="Z393" s="27"/>
      <c r="AA393" s="27"/>
      <c r="AB393" s="27"/>
      <c r="AC393" s="27"/>
      <c r="AD393" s="27"/>
    </row>
    <row r="394" spans="1:30" s="18" customFormat="1" ht="16.5" hidden="1" customHeight="1" x14ac:dyDescent="0.2">
      <c r="A394" s="179"/>
      <c r="B394" s="47" t="s">
        <v>34</v>
      </c>
      <c r="C394" s="288" t="s">
        <v>389</v>
      </c>
      <c r="D394" s="56" t="s">
        <v>143</v>
      </c>
      <c r="E394" s="214"/>
      <c r="F394" s="243"/>
      <c r="G394" s="584"/>
      <c r="H394" s="5"/>
      <c r="I394" s="5">
        <v>3</v>
      </c>
      <c r="J394" s="5">
        <v>6.13</v>
      </c>
      <c r="K394" s="5">
        <f t="shared" si="77"/>
        <v>0</v>
      </c>
      <c r="L394" s="5">
        <f t="shared" si="78"/>
        <v>0</v>
      </c>
      <c r="M394" s="5"/>
      <c r="N394" s="5"/>
      <c r="O394" s="5"/>
      <c r="P394" s="5"/>
      <c r="Q394" s="5"/>
      <c r="R394" s="30"/>
      <c r="S394" s="30"/>
      <c r="T394" s="5"/>
      <c r="U394" s="5"/>
      <c r="V394" s="5"/>
      <c r="W394" s="5"/>
      <c r="X394" s="27"/>
      <c r="Y394" s="27"/>
      <c r="Z394" s="27"/>
      <c r="AA394" s="27"/>
      <c r="AB394" s="27"/>
      <c r="AC394" s="27"/>
      <c r="AD394" s="27"/>
    </row>
    <row r="395" spans="1:30" s="18" customFormat="1" ht="16.5" hidden="1" customHeight="1" x14ac:dyDescent="0.2">
      <c r="A395" s="179"/>
      <c r="B395" s="47" t="s">
        <v>34</v>
      </c>
      <c r="C395" s="117" t="s">
        <v>344</v>
      </c>
      <c r="D395" s="56" t="s">
        <v>143</v>
      </c>
      <c r="E395" s="214"/>
      <c r="F395" s="225"/>
      <c r="G395" s="584"/>
      <c r="H395" s="5"/>
      <c r="I395" s="5">
        <v>3</v>
      </c>
      <c r="J395" s="5">
        <v>6.13</v>
      </c>
      <c r="K395" s="5">
        <f t="shared" si="77"/>
        <v>0</v>
      </c>
      <c r="L395" s="5">
        <f t="shared" si="78"/>
        <v>0</v>
      </c>
      <c r="M395" s="5"/>
      <c r="N395" s="5"/>
      <c r="O395" s="5"/>
      <c r="P395" s="5"/>
      <c r="Q395" s="5"/>
      <c r="R395" s="30"/>
      <c r="S395" s="30"/>
      <c r="T395" s="5"/>
      <c r="U395" s="5"/>
      <c r="V395" s="5"/>
      <c r="W395" s="5"/>
      <c r="X395" s="27"/>
      <c r="Y395" s="27"/>
      <c r="Z395" s="27"/>
      <c r="AA395" s="27"/>
      <c r="AB395" s="27"/>
      <c r="AC395" s="27"/>
      <c r="AD395" s="27"/>
    </row>
    <row r="396" spans="1:30" s="18" customFormat="1" ht="16.5" hidden="1" customHeight="1" x14ac:dyDescent="0.2">
      <c r="A396" s="179"/>
      <c r="B396" s="47" t="s">
        <v>34</v>
      </c>
      <c r="C396" s="117" t="s">
        <v>315</v>
      </c>
      <c r="D396" s="43" t="s">
        <v>143</v>
      </c>
      <c r="E396" s="214"/>
      <c r="F396" s="241"/>
      <c r="G396" s="584"/>
      <c r="H396" s="5"/>
      <c r="I396" s="5">
        <v>3</v>
      </c>
      <c r="J396" s="5">
        <v>6.13</v>
      </c>
      <c r="K396" s="5">
        <f t="shared" si="77"/>
        <v>0</v>
      </c>
      <c r="L396" s="5">
        <f t="shared" si="78"/>
        <v>0</v>
      </c>
      <c r="M396" s="5"/>
      <c r="N396" s="5"/>
      <c r="O396" s="5"/>
      <c r="P396" s="5"/>
      <c r="Q396" s="5"/>
      <c r="R396" s="30"/>
      <c r="S396" s="30"/>
      <c r="T396" s="5"/>
      <c r="U396" s="5"/>
      <c r="V396" s="5"/>
      <c r="W396" s="5"/>
      <c r="X396" s="27"/>
      <c r="Y396" s="27"/>
      <c r="Z396" s="27"/>
      <c r="AA396" s="27"/>
      <c r="AB396" s="27"/>
      <c r="AC396" s="27"/>
      <c r="AD396" s="27"/>
    </row>
    <row r="397" spans="1:30" s="18" customFormat="1" ht="13.5" hidden="1" customHeight="1" x14ac:dyDescent="0.25">
      <c r="A397" s="327"/>
      <c r="B397" s="109" t="s">
        <v>34</v>
      </c>
      <c r="C397" s="120" t="s">
        <v>226</v>
      </c>
      <c r="D397" s="43" t="s">
        <v>143</v>
      </c>
      <c r="E397" s="214" t="s">
        <v>340</v>
      </c>
      <c r="F397" s="320"/>
      <c r="G397" s="584"/>
      <c r="H397" s="5"/>
      <c r="I397" s="5">
        <v>3</v>
      </c>
      <c r="J397" s="5">
        <v>6.81</v>
      </c>
      <c r="K397" s="5">
        <f t="shared" ref="K397:K401" si="79">A397*I397</f>
        <v>0</v>
      </c>
      <c r="L397" s="5">
        <f t="shared" ref="L397:L399" si="80">K397*J397</f>
        <v>0</v>
      </c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27"/>
      <c r="Y397" s="27"/>
      <c r="Z397" s="27"/>
      <c r="AA397" s="27"/>
      <c r="AB397" s="27"/>
      <c r="AC397" s="27"/>
      <c r="AD397" s="27"/>
    </row>
    <row r="398" spans="1:30" s="18" customFormat="1" ht="13.5" hidden="1" customHeight="1" x14ac:dyDescent="0.25">
      <c r="A398" s="327"/>
      <c r="B398" s="109" t="s">
        <v>34</v>
      </c>
      <c r="C398" s="122" t="s">
        <v>227</v>
      </c>
      <c r="D398" s="43" t="s">
        <v>143</v>
      </c>
      <c r="E398" s="214" t="s">
        <v>340</v>
      </c>
      <c r="F398" s="225"/>
      <c r="G398" s="584"/>
      <c r="H398" s="5"/>
      <c r="I398" s="5">
        <v>3</v>
      </c>
      <c r="J398" s="5">
        <v>6.81</v>
      </c>
      <c r="K398" s="5">
        <f t="shared" si="79"/>
        <v>0</v>
      </c>
      <c r="L398" s="5">
        <f t="shared" si="80"/>
        <v>0</v>
      </c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27"/>
      <c r="Y398" s="27"/>
      <c r="Z398" s="27"/>
      <c r="AA398" s="27"/>
      <c r="AB398" s="27"/>
      <c r="AC398" s="27"/>
      <c r="AD398" s="27"/>
    </row>
    <row r="399" spans="1:30" s="18" customFormat="1" ht="16.5" hidden="1" customHeight="1" x14ac:dyDescent="0.25">
      <c r="A399" s="179"/>
      <c r="B399" s="47" t="s">
        <v>34</v>
      </c>
      <c r="C399" s="117" t="s">
        <v>346</v>
      </c>
      <c r="D399" s="43" t="s">
        <v>143</v>
      </c>
      <c r="E399" s="214" t="s">
        <v>340</v>
      </c>
      <c r="F399" s="225"/>
      <c r="G399" s="584"/>
      <c r="H399" s="5"/>
      <c r="I399" s="5">
        <v>3</v>
      </c>
      <c r="J399" s="5">
        <v>6.81</v>
      </c>
      <c r="K399" s="5">
        <f t="shared" si="79"/>
        <v>0</v>
      </c>
      <c r="L399" s="5">
        <f t="shared" si="80"/>
        <v>0</v>
      </c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27"/>
      <c r="Y399" s="27"/>
      <c r="Z399" s="27"/>
      <c r="AA399" s="27"/>
      <c r="AB399" s="27"/>
      <c r="AC399" s="27"/>
      <c r="AD399" s="27"/>
    </row>
    <row r="400" spans="1:30" s="18" customFormat="1" ht="13.5" hidden="1" customHeight="1" x14ac:dyDescent="0.25">
      <c r="A400" s="327"/>
      <c r="B400" s="109"/>
      <c r="C400" s="122" t="s">
        <v>202</v>
      </c>
      <c r="D400" s="43" t="s">
        <v>143</v>
      </c>
      <c r="E400" s="214" t="s">
        <v>340</v>
      </c>
      <c r="F400" s="321"/>
      <c r="G400" s="584"/>
      <c r="H400" s="5"/>
      <c r="I400" s="5">
        <v>3</v>
      </c>
      <c r="J400" s="5">
        <v>6.81</v>
      </c>
      <c r="K400" s="5">
        <f t="shared" si="79"/>
        <v>0</v>
      </c>
      <c r="L400" s="5">
        <f t="shared" ref="L400:L401" si="81">K400*J400</f>
        <v>0</v>
      </c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27"/>
      <c r="Y400" s="27"/>
      <c r="Z400" s="27"/>
      <c r="AA400" s="27"/>
      <c r="AB400" s="27"/>
      <c r="AC400" s="27"/>
      <c r="AD400" s="27"/>
    </row>
    <row r="401" spans="1:30" s="18" customFormat="1" ht="13.5" hidden="1" customHeight="1" x14ac:dyDescent="0.25">
      <c r="A401" s="327"/>
      <c r="B401" s="109" t="s">
        <v>34</v>
      </c>
      <c r="C401" s="317" t="s">
        <v>203</v>
      </c>
      <c r="D401" s="89" t="s">
        <v>143</v>
      </c>
      <c r="E401" s="214"/>
      <c r="F401" s="264"/>
      <c r="G401" s="584"/>
      <c r="H401" s="5"/>
      <c r="I401" s="5">
        <v>3</v>
      </c>
      <c r="J401" s="5">
        <v>6.81</v>
      </c>
      <c r="K401" s="5">
        <f t="shared" si="79"/>
        <v>0</v>
      </c>
      <c r="L401" s="5">
        <f t="shared" si="81"/>
        <v>0</v>
      </c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27"/>
      <c r="Y401" s="27"/>
      <c r="Z401" s="27"/>
      <c r="AA401" s="27"/>
      <c r="AB401" s="27"/>
      <c r="AC401" s="27"/>
      <c r="AD401" s="27"/>
    </row>
    <row r="402" spans="1:30" s="18" customFormat="1" ht="16.5" hidden="1" customHeight="1" x14ac:dyDescent="0.25">
      <c r="A402" s="179"/>
      <c r="B402" s="47" t="s">
        <v>34</v>
      </c>
      <c r="C402" s="117" t="s">
        <v>439</v>
      </c>
      <c r="D402" s="52" t="s">
        <v>143</v>
      </c>
      <c r="E402" s="90"/>
      <c r="F402" s="266"/>
      <c r="G402" s="58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27"/>
      <c r="Y402" s="27"/>
      <c r="Z402" s="27"/>
      <c r="AA402" s="27"/>
      <c r="AB402" s="27"/>
      <c r="AC402" s="27"/>
      <c r="AD402" s="27"/>
    </row>
    <row r="403" spans="1:30" s="18" customFormat="1" ht="17.25" hidden="1" customHeight="1" x14ac:dyDescent="0.25">
      <c r="A403" s="183">
        <f>SUM(A390:A401)</f>
        <v>0</v>
      </c>
      <c r="B403" s="70" t="s">
        <v>34</v>
      </c>
      <c r="C403" s="40" t="s">
        <v>28</v>
      </c>
      <c r="D403" s="38"/>
      <c r="E403" s="67"/>
      <c r="F403" s="39"/>
      <c r="G403" s="360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27"/>
      <c r="Y403" s="27"/>
      <c r="Z403" s="27"/>
      <c r="AA403" s="27"/>
      <c r="AB403" s="27"/>
      <c r="AC403" s="27"/>
      <c r="AD403" s="27"/>
    </row>
    <row r="404" spans="1:30" s="18" customFormat="1" ht="17.25" hidden="1" customHeight="1" x14ac:dyDescent="0.25">
      <c r="A404" s="196"/>
      <c r="B404" s="76"/>
      <c r="C404" s="15"/>
      <c r="D404" s="38"/>
      <c r="E404" s="67"/>
      <c r="F404" s="39"/>
      <c r="G404" s="360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27"/>
      <c r="Y404" s="27"/>
      <c r="Z404" s="27"/>
      <c r="AA404" s="27"/>
      <c r="AB404" s="27"/>
      <c r="AC404" s="27"/>
      <c r="AD404" s="27"/>
    </row>
    <row r="405" spans="1:30" s="18" customFormat="1" ht="23.25" x14ac:dyDescent="0.25">
      <c r="A405" s="525" t="s">
        <v>74</v>
      </c>
      <c r="B405" s="526"/>
      <c r="C405" s="526"/>
      <c r="D405" s="383"/>
      <c r="E405" s="272"/>
      <c r="F405" s="205"/>
      <c r="G405" s="486" t="s">
        <v>383</v>
      </c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27"/>
      <c r="Y405" s="27"/>
      <c r="Z405" s="27"/>
      <c r="AA405" s="27"/>
      <c r="AB405" s="27"/>
      <c r="AC405" s="27"/>
      <c r="AD405" s="27"/>
    </row>
    <row r="406" spans="1:30" s="18" customFormat="1" ht="18.75" x14ac:dyDescent="0.25">
      <c r="A406" s="527" t="s">
        <v>373</v>
      </c>
      <c r="B406" s="528"/>
      <c r="C406" s="528"/>
      <c r="D406" s="199">
        <v>6.81</v>
      </c>
      <c r="E406" s="206"/>
      <c r="F406" s="207"/>
      <c r="G406" s="487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27"/>
      <c r="Y406" s="27"/>
      <c r="Z406" s="27"/>
      <c r="AA406" s="27"/>
      <c r="AB406" s="27"/>
      <c r="AC406" s="27"/>
      <c r="AD406" s="27"/>
    </row>
    <row r="407" spans="1:30" s="18" customFormat="1" ht="13.5" customHeight="1" x14ac:dyDescent="0.25">
      <c r="A407" s="457" t="s">
        <v>22</v>
      </c>
      <c r="B407" s="458"/>
      <c r="C407" s="33" t="s">
        <v>23</v>
      </c>
      <c r="D407" s="34" t="s">
        <v>24</v>
      </c>
      <c r="E407" s="472" t="s">
        <v>25</v>
      </c>
      <c r="F407" s="473"/>
      <c r="G407" s="488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27"/>
      <c r="Y407" s="27"/>
      <c r="Z407" s="27"/>
      <c r="AA407" s="27"/>
      <c r="AB407" s="27"/>
      <c r="AC407" s="27"/>
      <c r="AD407" s="27"/>
    </row>
    <row r="408" spans="1:30" s="18" customFormat="1" ht="16.5" hidden="1" customHeight="1" x14ac:dyDescent="0.25">
      <c r="A408" s="124"/>
      <c r="B408" s="180" t="s">
        <v>34</v>
      </c>
      <c r="C408" s="117" t="s">
        <v>452</v>
      </c>
      <c r="D408" s="56" t="s">
        <v>42</v>
      </c>
      <c r="E408" s="285"/>
      <c r="F408" s="54" t="s">
        <v>453</v>
      </c>
      <c r="G408" s="489"/>
      <c r="H408" s="5"/>
      <c r="I408" s="5">
        <v>3</v>
      </c>
      <c r="J408" s="5">
        <v>6.81</v>
      </c>
      <c r="K408" s="5">
        <f t="shared" ref="K408:K409" si="82">A408*I408</f>
        <v>0</v>
      </c>
      <c r="L408" s="5">
        <f t="shared" ref="L408:L409" si="83">K408*J408</f>
        <v>0</v>
      </c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27"/>
      <c r="Y408" s="27"/>
      <c r="Z408" s="27"/>
      <c r="AA408" s="27"/>
      <c r="AB408" s="27"/>
      <c r="AC408" s="27"/>
      <c r="AD408" s="27"/>
    </row>
    <row r="409" spans="1:30" s="18" customFormat="1" ht="16.5" hidden="1" customHeight="1" x14ac:dyDescent="0.25">
      <c r="A409" s="124"/>
      <c r="B409" s="180" t="s">
        <v>34</v>
      </c>
      <c r="C409" s="117" t="s">
        <v>55</v>
      </c>
      <c r="D409" s="56" t="s">
        <v>42</v>
      </c>
      <c r="E409" s="285"/>
      <c r="F409" s="54" t="s">
        <v>54</v>
      </c>
      <c r="G409" s="489"/>
      <c r="H409" s="5"/>
      <c r="I409" s="5">
        <v>3</v>
      </c>
      <c r="J409" s="5">
        <v>6.81</v>
      </c>
      <c r="K409" s="5">
        <f t="shared" si="82"/>
        <v>0</v>
      </c>
      <c r="L409" s="5">
        <f t="shared" si="83"/>
        <v>0</v>
      </c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27"/>
      <c r="Y409" s="27"/>
      <c r="Z409" s="27"/>
      <c r="AA409" s="27"/>
      <c r="AB409" s="27"/>
      <c r="AC409" s="27"/>
      <c r="AD409" s="27"/>
    </row>
    <row r="410" spans="1:30" s="18" customFormat="1" ht="16.5" hidden="1" customHeight="1" x14ac:dyDescent="0.25">
      <c r="A410" s="179"/>
      <c r="B410" s="47" t="s">
        <v>34</v>
      </c>
      <c r="C410" s="117" t="s">
        <v>359</v>
      </c>
      <c r="D410" s="56" t="s">
        <v>424</v>
      </c>
      <c r="E410" s="285"/>
      <c r="F410" s="54" t="s">
        <v>406</v>
      </c>
      <c r="G410" s="489"/>
      <c r="H410" s="5"/>
      <c r="I410" s="5">
        <v>3</v>
      </c>
      <c r="J410" s="5">
        <v>6.81</v>
      </c>
      <c r="K410" s="5">
        <f t="shared" ref="K410:K411" si="84">A410*I410</f>
        <v>0</v>
      </c>
      <c r="L410" s="5">
        <f t="shared" ref="L410:L411" si="85">K410*J410</f>
        <v>0</v>
      </c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27"/>
      <c r="Y410" s="27"/>
      <c r="Z410" s="27"/>
      <c r="AA410" s="27"/>
      <c r="AB410" s="27"/>
      <c r="AC410" s="27"/>
      <c r="AD410" s="27"/>
    </row>
    <row r="411" spans="1:30" s="18" customFormat="1" ht="16.5" hidden="1" customHeight="1" x14ac:dyDescent="0.25">
      <c r="A411" s="179"/>
      <c r="B411" s="47" t="s">
        <v>34</v>
      </c>
      <c r="C411" s="117" t="s">
        <v>349</v>
      </c>
      <c r="D411" s="56" t="s">
        <v>425</v>
      </c>
      <c r="E411" s="285"/>
      <c r="F411" s="54" t="s">
        <v>405</v>
      </c>
      <c r="G411" s="489"/>
      <c r="H411" s="5"/>
      <c r="I411" s="5">
        <v>3</v>
      </c>
      <c r="J411" s="5">
        <v>6.81</v>
      </c>
      <c r="K411" s="5">
        <f t="shared" si="84"/>
        <v>0</v>
      </c>
      <c r="L411" s="5">
        <f t="shared" si="85"/>
        <v>0</v>
      </c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27"/>
      <c r="Y411" s="27"/>
      <c r="Z411" s="27"/>
      <c r="AA411" s="27"/>
      <c r="AB411" s="27"/>
      <c r="AC411" s="27"/>
      <c r="AD411" s="27"/>
    </row>
    <row r="412" spans="1:30" s="18" customFormat="1" ht="16.5" hidden="1" customHeight="1" x14ac:dyDescent="0.25">
      <c r="A412" s="179"/>
      <c r="B412" s="47" t="s">
        <v>34</v>
      </c>
      <c r="C412" s="117" t="s">
        <v>407</v>
      </c>
      <c r="D412" s="56" t="s">
        <v>221</v>
      </c>
      <c r="E412" s="285"/>
      <c r="F412" s="54" t="s">
        <v>399</v>
      </c>
      <c r="G412" s="489"/>
      <c r="H412" s="5"/>
      <c r="I412" s="5">
        <v>3</v>
      </c>
      <c r="J412" s="5">
        <v>6.81</v>
      </c>
      <c r="K412" s="5">
        <f>A412*I412</f>
        <v>0</v>
      </c>
      <c r="L412" s="5">
        <f>K412*J412</f>
        <v>0</v>
      </c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27"/>
      <c r="Y412" s="27"/>
      <c r="Z412" s="27"/>
      <c r="AA412" s="27"/>
      <c r="AB412" s="27"/>
      <c r="AC412" s="27"/>
      <c r="AD412" s="27"/>
    </row>
    <row r="413" spans="1:30" s="18" customFormat="1" ht="16.5" customHeight="1" x14ac:dyDescent="0.2">
      <c r="A413" s="123"/>
      <c r="B413" s="47" t="s">
        <v>34</v>
      </c>
      <c r="C413" s="118" t="s">
        <v>64</v>
      </c>
      <c r="D413" s="106" t="s">
        <v>65</v>
      </c>
      <c r="E413" s="278"/>
      <c r="F413" s="279" t="s">
        <v>66</v>
      </c>
      <c r="G413" s="490"/>
      <c r="H413" s="5"/>
      <c r="I413" s="5">
        <v>3</v>
      </c>
      <c r="J413" s="5">
        <v>6.81</v>
      </c>
      <c r="K413" s="5">
        <f>A413*I413</f>
        <v>0</v>
      </c>
      <c r="L413" s="5">
        <f>K413*J413</f>
        <v>0</v>
      </c>
      <c r="M413" s="5"/>
      <c r="N413" s="5"/>
      <c r="O413" s="5"/>
      <c r="P413" s="5"/>
      <c r="Q413" s="5"/>
      <c r="R413" s="30"/>
      <c r="S413" s="30"/>
      <c r="T413" s="5"/>
      <c r="U413" s="5"/>
      <c r="V413" s="5"/>
      <c r="W413" s="5"/>
      <c r="X413" s="27"/>
      <c r="Y413" s="27"/>
      <c r="Z413" s="27"/>
      <c r="AA413" s="27"/>
      <c r="AB413" s="27"/>
      <c r="AC413" s="27"/>
      <c r="AD413" s="27"/>
    </row>
    <row r="414" spans="1:30" s="18" customFormat="1" ht="17.25" customHeight="1" x14ac:dyDescent="0.25">
      <c r="A414" s="183">
        <f>SUM(A408:A409)</f>
        <v>0</v>
      </c>
      <c r="B414" s="70" t="s">
        <v>34</v>
      </c>
      <c r="C414" s="40" t="s">
        <v>28</v>
      </c>
      <c r="D414" s="38"/>
      <c r="E414" s="67"/>
      <c r="F414" s="39"/>
      <c r="G414" s="364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27"/>
      <c r="Y414" s="27"/>
      <c r="Z414" s="27"/>
      <c r="AA414" s="27"/>
      <c r="AB414" s="27"/>
      <c r="AC414" s="27"/>
      <c r="AD414" s="27"/>
    </row>
    <row r="415" spans="1:30" s="18" customFormat="1" ht="15" customHeight="1" x14ac:dyDescent="0.25">
      <c r="A415" s="196"/>
      <c r="B415" s="76"/>
      <c r="C415" s="15"/>
      <c r="D415" s="38"/>
      <c r="E415" s="67"/>
      <c r="F415" s="39"/>
      <c r="G415" s="360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27"/>
      <c r="Y415" s="27"/>
      <c r="Z415" s="27"/>
      <c r="AA415" s="27"/>
      <c r="AB415" s="27"/>
      <c r="AC415" s="27"/>
      <c r="AD415" s="27"/>
    </row>
    <row r="416" spans="1:30" s="18" customFormat="1" ht="22.5" hidden="1" customHeight="1" x14ac:dyDescent="0.25">
      <c r="A416" s="536" t="s">
        <v>331</v>
      </c>
      <c r="B416" s="537"/>
      <c r="C416" s="537"/>
      <c r="D416" s="538"/>
      <c r="E416" s="63" t="s">
        <v>21</v>
      </c>
      <c r="F416" s="37">
        <v>5021353013870</v>
      </c>
      <c r="G416" s="486" t="s">
        <v>383</v>
      </c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27"/>
      <c r="Y416" s="27"/>
      <c r="Z416" s="27"/>
      <c r="AA416" s="27"/>
      <c r="AB416" s="27"/>
      <c r="AC416" s="27"/>
      <c r="AD416" s="27"/>
    </row>
    <row r="417" spans="1:30" s="18" customFormat="1" ht="16.5" hidden="1" customHeight="1" x14ac:dyDescent="0.25">
      <c r="A417" s="457" t="s">
        <v>22</v>
      </c>
      <c r="B417" s="458"/>
      <c r="C417" s="33" t="s">
        <v>23</v>
      </c>
      <c r="D417" s="34" t="s">
        <v>24</v>
      </c>
      <c r="E417" s="64"/>
      <c r="F417" s="198" t="s">
        <v>25</v>
      </c>
      <c r="G417" s="487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27"/>
      <c r="Y417" s="27"/>
      <c r="Z417" s="27"/>
      <c r="AA417" s="27"/>
      <c r="AB417" s="27"/>
      <c r="AC417" s="27"/>
      <c r="AD417" s="27"/>
    </row>
    <row r="418" spans="1:30" s="18" customFormat="1" ht="16.5" hidden="1" customHeight="1" x14ac:dyDescent="0.25">
      <c r="A418" s="179"/>
      <c r="B418" s="146" t="s">
        <v>34</v>
      </c>
      <c r="C418" s="117" t="s">
        <v>297</v>
      </c>
      <c r="D418" s="52" t="s">
        <v>298</v>
      </c>
      <c r="E418" s="311" t="s">
        <v>431</v>
      </c>
      <c r="F418" s="312"/>
      <c r="G418" s="572"/>
      <c r="H418" s="5"/>
      <c r="I418" s="5">
        <v>3</v>
      </c>
      <c r="J418" s="5">
        <v>5.95</v>
      </c>
      <c r="K418" s="5">
        <f t="shared" ref="K418:K428" si="86">A418*I418</f>
        <v>0</v>
      </c>
      <c r="L418" s="5">
        <f t="shared" ref="L418:L428" si="87">K418*J418</f>
        <v>0</v>
      </c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27"/>
      <c r="Y418" s="27"/>
      <c r="Z418" s="27"/>
      <c r="AA418" s="27"/>
      <c r="AB418" s="27"/>
      <c r="AC418" s="27"/>
      <c r="AD418" s="27"/>
    </row>
    <row r="419" spans="1:30" s="18" customFormat="1" ht="13.5" hidden="1" customHeight="1" x14ac:dyDescent="0.25">
      <c r="A419" s="91"/>
      <c r="B419" s="111" t="s">
        <v>34</v>
      </c>
      <c r="C419" s="95" t="s">
        <v>60</v>
      </c>
      <c r="D419" s="97" t="s">
        <v>61</v>
      </c>
      <c r="E419" s="96"/>
      <c r="F419" s="94"/>
      <c r="G419" s="573"/>
      <c r="H419" s="5"/>
      <c r="I419" s="5">
        <v>3</v>
      </c>
      <c r="J419" s="5">
        <v>6.81</v>
      </c>
      <c r="K419" s="5">
        <f t="shared" si="86"/>
        <v>0</v>
      </c>
      <c r="L419" s="5">
        <f t="shared" si="87"/>
        <v>0</v>
      </c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27"/>
      <c r="Y419" s="27"/>
      <c r="Z419" s="27"/>
      <c r="AA419" s="27"/>
      <c r="AB419" s="27"/>
      <c r="AC419" s="27"/>
      <c r="AD419" s="27"/>
    </row>
    <row r="420" spans="1:30" s="18" customFormat="1" ht="13.5" hidden="1" customHeight="1" x14ac:dyDescent="0.25">
      <c r="A420" s="91"/>
      <c r="B420" s="111" t="s">
        <v>34</v>
      </c>
      <c r="C420" s="95" t="s">
        <v>135</v>
      </c>
      <c r="D420" s="97" t="s">
        <v>136</v>
      </c>
      <c r="E420" s="96"/>
      <c r="F420" s="94"/>
      <c r="G420" s="573"/>
      <c r="H420" s="5"/>
      <c r="I420" s="5">
        <v>3</v>
      </c>
      <c r="J420" s="5">
        <v>6.81</v>
      </c>
      <c r="K420" s="5">
        <f t="shared" si="86"/>
        <v>0</v>
      </c>
      <c r="L420" s="5">
        <f t="shared" si="87"/>
        <v>0</v>
      </c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27"/>
      <c r="Y420" s="27"/>
      <c r="Z420" s="27"/>
      <c r="AA420" s="27"/>
      <c r="AB420" s="27"/>
      <c r="AC420" s="27"/>
      <c r="AD420" s="27"/>
    </row>
    <row r="421" spans="1:30" s="18" customFormat="1" ht="13.5" hidden="1" customHeight="1" x14ac:dyDescent="0.25">
      <c r="A421" s="91"/>
      <c r="B421" s="111" t="s">
        <v>34</v>
      </c>
      <c r="C421" s="95" t="s">
        <v>62</v>
      </c>
      <c r="D421" s="97" t="s">
        <v>45</v>
      </c>
      <c r="E421" s="96"/>
      <c r="F421" s="94"/>
      <c r="G421" s="573"/>
      <c r="H421" s="5"/>
      <c r="I421" s="5">
        <v>3</v>
      </c>
      <c r="J421" s="5">
        <v>6.81</v>
      </c>
      <c r="K421" s="5">
        <f t="shared" si="86"/>
        <v>0</v>
      </c>
      <c r="L421" s="5">
        <f t="shared" si="87"/>
        <v>0</v>
      </c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27"/>
      <c r="Y421" s="27"/>
      <c r="Z421" s="27"/>
      <c r="AA421" s="27"/>
      <c r="AB421" s="27"/>
      <c r="AC421" s="27"/>
      <c r="AD421" s="27"/>
    </row>
    <row r="422" spans="1:30" s="18" customFormat="1" ht="13.5" hidden="1" customHeight="1" x14ac:dyDescent="0.25">
      <c r="A422" s="91"/>
      <c r="B422" s="99" t="s">
        <v>34</v>
      </c>
      <c r="C422" s="95" t="s">
        <v>172</v>
      </c>
      <c r="D422" s="97" t="s">
        <v>173</v>
      </c>
      <c r="E422" s="96"/>
      <c r="F422" s="94"/>
      <c r="G422" s="573"/>
      <c r="H422" s="5"/>
      <c r="I422" s="5">
        <v>3</v>
      </c>
      <c r="J422" s="5">
        <v>6.81</v>
      </c>
      <c r="K422" s="5">
        <f t="shared" si="86"/>
        <v>0</v>
      </c>
      <c r="L422" s="5">
        <f t="shared" si="87"/>
        <v>0</v>
      </c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27"/>
      <c r="Y422" s="27"/>
      <c r="Z422" s="27"/>
      <c r="AA422" s="27"/>
      <c r="AB422" s="27"/>
      <c r="AC422" s="27"/>
      <c r="AD422" s="27"/>
    </row>
    <row r="423" spans="1:30" s="18" customFormat="1" ht="13.5" hidden="1" customHeight="1" x14ac:dyDescent="0.25">
      <c r="A423" s="91"/>
      <c r="B423" s="99" t="s">
        <v>34</v>
      </c>
      <c r="C423" s="95" t="s">
        <v>198</v>
      </c>
      <c r="D423" s="97" t="s">
        <v>199</v>
      </c>
      <c r="E423" s="96"/>
      <c r="F423" s="94"/>
      <c r="G423" s="573"/>
      <c r="H423" s="5"/>
      <c r="I423" s="5">
        <v>3</v>
      </c>
      <c r="J423" s="5">
        <v>6.81</v>
      </c>
      <c r="K423" s="5">
        <f t="shared" si="86"/>
        <v>0</v>
      </c>
      <c r="L423" s="5">
        <f t="shared" si="87"/>
        <v>0</v>
      </c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27"/>
      <c r="Y423" s="27"/>
      <c r="Z423" s="27"/>
      <c r="AA423" s="27"/>
      <c r="AB423" s="27"/>
      <c r="AC423" s="27"/>
      <c r="AD423" s="27"/>
    </row>
    <row r="424" spans="1:30" s="18" customFormat="1" ht="13.5" hidden="1" customHeight="1" x14ac:dyDescent="0.25">
      <c r="A424" s="91"/>
      <c r="B424" s="99" t="s">
        <v>34</v>
      </c>
      <c r="C424" s="95" t="s">
        <v>198</v>
      </c>
      <c r="D424" s="52" t="s">
        <v>199</v>
      </c>
      <c r="E424" s="79"/>
      <c r="F424" s="17"/>
      <c r="G424" s="573"/>
      <c r="H424" s="5"/>
      <c r="I424" s="5">
        <v>3</v>
      </c>
      <c r="J424" s="5">
        <v>6.81</v>
      </c>
      <c r="K424" s="5">
        <f t="shared" si="86"/>
        <v>0</v>
      </c>
      <c r="L424" s="5">
        <f t="shared" si="87"/>
        <v>0</v>
      </c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27"/>
      <c r="Y424" s="27"/>
      <c r="Z424" s="27"/>
      <c r="AA424" s="27"/>
      <c r="AB424" s="27"/>
      <c r="AC424" s="27"/>
      <c r="AD424" s="27"/>
    </row>
    <row r="425" spans="1:30" s="18" customFormat="1" ht="13.5" hidden="1" customHeight="1" x14ac:dyDescent="0.25">
      <c r="A425" s="91"/>
      <c r="B425" s="99" t="s">
        <v>34</v>
      </c>
      <c r="C425" s="95" t="s">
        <v>183</v>
      </c>
      <c r="D425" s="52" t="s">
        <v>184</v>
      </c>
      <c r="E425" s="79"/>
      <c r="F425" s="83"/>
      <c r="G425" s="573"/>
      <c r="H425" s="5"/>
      <c r="I425" s="5">
        <v>3</v>
      </c>
      <c r="J425" s="5">
        <v>6.81</v>
      </c>
      <c r="K425" s="5">
        <f t="shared" si="86"/>
        <v>0</v>
      </c>
      <c r="L425" s="5">
        <f t="shared" si="87"/>
        <v>0</v>
      </c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27"/>
      <c r="Y425" s="27"/>
      <c r="Z425" s="27"/>
      <c r="AA425" s="27"/>
      <c r="AB425" s="27"/>
      <c r="AC425" s="27"/>
      <c r="AD425" s="27"/>
    </row>
    <row r="426" spans="1:30" s="18" customFormat="1" ht="13.5" hidden="1" customHeight="1" x14ac:dyDescent="0.25">
      <c r="A426" s="91"/>
      <c r="B426" s="99" t="s">
        <v>34</v>
      </c>
      <c r="C426" s="95" t="s">
        <v>213</v>
      </c>
      <c r="D426" s="97" t="s">
        <v>214</v>
      </c>
      <c r="E426" s="96"/>
      <c r="F426" s="94"/>
      <c r="G426" s="573"/>
      <c r="H426" s="5"/>
      <c r="I426" s="5">
        <v>3</v>
      </c>
      <c r="J426" s="5">
        <v>6.81</v>
      </c>
      <c r="K426" s="5">
        <f t="shared" si="86"/>
        <v>0</v>
      </c>
      <c r="L426" s="5">
        <f t="shared" si="87"/>
        <v>0</v>
      </c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27"/>
      <c r="Y426" s="27"/>
      <c r="Z426" s="27"/>
      <c r="AA426" s="27"/>
      <c r="AB426" s="27"/>
      <c r="AC426" s="27"/>
      <c r="AD426" s="27"/>
    </row>
    <row r="427" spans="1:30" s="18" customFormat="1" ht="13.5" hidden="1" customHeight="1" x14ac:dyDescent="0.25">
      <c r="A427" s="91"/>
      <c r="B427" s="99" t="s">
        <v>34</v>
      </c>
      <c r="C427" s="95" t="s">
        <v>67</v>
      </c>
      <c r="D427" s="97" t="s">
        <v>68</v>
      </c>
      <c r="E427" s="96"/>
      <c r="F427" s="94"/>
      <c r="G427" s="573"/>
      <c r="H427" s="5"/>
      <c r="I427" s="5">
        <v>3</v>
      </c>
      <c r="J427" s="5">
        <v>6.81</v>
      </c>
      <c r="K427" s="5">
        <f t="shared" si="86"/>
        <v>0</v>
      </c>
      <c r="L427" s="5">
        <f t="shared" si="87"/>
        <v>0</v>
      </c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27"/>
      <c r="Y427" s="27"/>
      <c r="Z427" s="27"/>
      <c r="AA427" s="27"/>
      <c r="AB427" s="27"/>
      <c r="AC427" s="27"/>
      <c r="AD427" s="27"/>
    </row>
    <row r="428" spans="1:30" s="18" customFormat="1" ht="13.5" hidden="1" customHeight="1" x14ac:dyDescent="0.25">
      <c r="A428" s="91"/>
      <c r="B428" s="99" t="s">
        <v>34</v>
      </c>
      <c r="C428" s="95" t="s">
        <v>213</v>
      </c>
      <c r="D428" s="52" t="s">
        <v>214</v>
      </c>
      <c r="E428" s="79"/>
      <c r="F428" s="17"/>
      <c r="G428" s="573"/>
      <c r="H428" s="5"/>
      <c r="I428" s="5">
        <v>3</v>
      </c>
      <c r="J428" s="5">
        <v>6.81</v>
      </c>
      <c r="K428" s="5">
        <f t="shared" si="86"/>
        <v>0</v>
      </c>
      <c r="L428" s="5">
        <f t="shared" si="87"/>
        <v>0</v>
      </c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27"/>
      <c r="Y428" s="27"/>
      <c r="Z428" s="27"/>
      <c r="AA428" s="27"/>
      <c r="AB428" s="27"/>
      <c r="AC428" s="27"/>
      <c r="AD428" s="27"/>
    </row>
    <row r="429" spans="1:30" s="18" customFormat="1" ht="13.5" hidden="1" customHeight="1" x14ac:dyDescent="0.25">
      <c r="A429" s="107">
        <f>SUM(A419:A427)</f>
        <v>0</v>
      </c>
      <c r="B429" s="74" t="s">
        <v>34</v>
      </c>
      <c r="C429" s="40" t="s">
        <v>28</v>
      </c>
      <c r="D429" s="38"/>
      <c r="E429" s="67"/>
      <c r="F429" s="39"/>
      <c r="G429" s="574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27"/>
      <c r="Y429" s="27"/>
      <c r="Z429" s="27"/>
      <c r="AA429" s="27"/>
      <c r="AB429" s="27"/>
      <c r="AC429" s="27"/>
      <c r="AD429" s="27"/>
    </row>
    <row r="430" spans="1:30" s="18" customFormat="1" ht="13.5" hidden="1" customHeight="1" x14ac:dyDescent="0.25">
      <c r="A430" s="107"/>
      <c r="B430" s="74"/>
      <c r="C430" s="71"/>
      <c r="D430" s="38"/>
      <c r="E430" s="67"/>
      <c r="F430" s="39"/>
      <c r="G430" s="360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27"/>
      <c r="Y430" s="27"/>
      <c r="Z430" s="27"/>
      <c r="AA430" s="27"/>
      <c r="AB430" s="27"/>
      <c r="AC430" s="27"/>
      <c r="AD430" s="27"/>
    </row>
    <row r="431" spans="1:30" s="18" customFormat="1" ht="21" x14ac:dyDescent="0.25">
      <c r="A431" s="544" t="s">
        <v>293</v>
      </c>
      <c r="B431" s="545"/>
      <c r="C431" s="545"/>
      <c r="D431" s="383"/>
      <c r="E431" s="211"/>
      <c r="F431" s="298"/>
      <c r="G431" s="486" t="s">
        <v>383</v>
      </c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27"/>
      <c r="Y431" s="27"/>
      <c r="Z431" s="27"/>
      <c r="AA431" s="27"/>
      <c r="AB431" s="27"/>
      <c r="AC431" s="27"/>
      <c r="AD431" s="27"/>
    </row>
    <row r="432" spans="1:30" s="18" customFormat="1" ht="18.75" x14ac:dyDescent="0.25">
      <c r="A432" s="527" t="s">
        <v>374</v>
      </c>
      <c r="B432" s="528"/>
      <c r="C432" s="528"/>
      <c r="D432" s="269">
        <v>5.95</v>
      </c>
      <c r="E432" s="414"/>
      <c r="F432" s="299"/>
      <c r="G432" s="487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27"/>
      <c r="Y432" s="27"/>
      <c r="Z432" s="27"/>
      <c r="AA432" s="27"/>
      <c r="AB432" s="27"/>
      <c r="AC432" s="27"/>
      <c r="AD432" s="27"/>
    </row>
    <row r="433" spans="1:30" s="18" customFormat="1" ht="13.5" customHeight="1" x14ac:dyDescent="0.25">
      <c r="A433" s="457" t="s">
        <v>22</v>
      </c>
      <c r="B433" s="458"/>
      <c r="C433" s="33" t="s">
        <v>23</v>
      </c>
      <c r="D433" s="203" t="s">
        <v>24</v>
      </c>
      <c r="E433" s="478" t="s">
        <v>25</v>
      </c>
      <c r="F433" s="473"/>
      <c r="G433" s="488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27"/>
      <c r="Y433" s="27"/>
      <c r="Z433" s="27"/>
      <c r="AA433" s="27"/>
      <c r="AB433" s="27"/>
      <c r="AC433" s="27"/>
      <c r="AD433" s="27"/>
    </row>
    <row r="434" spans="1:30" s="18" customFormat="1" ht="16.5" customHeight="1" x14ac:dyDescent="0.25">
      <c r="A434" s="123"/>
      <c r="B434" s="146" t="s">
        <v>34</v>
      </c>
      <c r="C434" s="117" t="s">
        <v>32</v>
      </c>
      <c r="D434" s="56" t="s">
        <v>33</v>
      </c>
      <c r="E434" s="226"/>
      <c r="F434" s="300"/>
      <c r="G434" s="489"/>
      <c r="H434" s="5"/>
      <c r="I434" s="5">
        <v>3</v>
      </c>
      <c r="J434" s="5">
        <v>5.95</v>
      </c>
      <c r="K434" s="5">
        <f t="shared" ref="K434:K454" si="88">A434*I434</f>
        <v>0</v>
      </c>
      <c r="L434" s="5">
        <f t="shared" ref="L434" si="89">K434*J434</f>
        <v>0</v>
      </c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27"/>
      <c r="Y434" s="27"/>
      <c r="Z434" s="27"/>
      <c r="AA434" s="27"/>
      <c r="AB434" s="27"/>
      <c r="AC434" s="27"/>
      <c r="AD434" s="27"/>
    </row>
    <row r="435" spans="1:30" s="18" customFormat="1" ht="17.25" hidden="1" customHeight="1" x14ac:dyDescent="0.25">
      <c r="A435" s="179"/>
      <c r="B435" s="146" t="s">
        <v>34</v>
      </c>
      <c r="C435" s="118" t="s">
        <v>60</v>
      </c>
      <c r="D435" s="56" t="s">
        <v>61</v>
      </c>
      <c r="E435" s="215"/>
      <c r="F435" s="257"/>
      <c r="G435" s="489"/>
      <c r="H435" s="5"/>
      <c r="I435" s="5">
        <v>3</v>
      </c>
      <c r="J435" s="5">
        <v>5.95</v>
      </c>
      <c r="K435" s="5">
        <f t="shared" ref="K435:K453" si="90">A435*I435</f>
        <v>0</v>
      </c>
      <c r="L435" s="5">
        <f t="shared" ref="L435:L453" si="91">K435*J435</f>
        <v>0</v>
      </c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27"/>
      <c r="Y435" s="27"/>
      <c r="Z435" s="27"/>
      <c r="AA435" s="27"/>
      <c r="AB435" s="27"/>
      <c r="AC435" s="27"/>
      <c r="AD435" s="27"/>
    </row>
    <row r="436" spans="1:30" s="18" customFormat="1" ht="16.5" hidden="1" customHeight="1" x14ac:dyDescent="0.25">
      <c r="A436" s="179"/>
      <c r="B436" s="146" t="s">
        <v>34</v>
      </c>
      <c r="C436" s="286" t="s">
        <v>531</v>
      </c>
      <c r="D436" s="56" t="s">
        <v>400</v>
      </c>
      <c r="E436" s="215"/>
      <c r="F436" s="257"/>
      <c r="G436" s="489"/>
      <c r="H436" s="5"/>
      <c r="I436" s="5">
        <v>3</v>
      </c>
      <c r="J436" s="5">
        <v>5.95</v>
      </c>
      <c r="K436" s="5">
        <f t="shared" si="90"/>
        <v>0</v>
      </c>
      <c r="L436" s="5">
        <f t="shared" si="91"/>
        <v>0</v>
      </c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27"/>
      <c r="Y436" s="27"/>
      <c r="Z436" s="27"/>
      <c r="AA436" s="27"/>
      <c r="AB436" s="27"/>
      <c r="AC436" s="27"/>
      <c r="AD436" s="27"/>
    </row>
    <row r="437" spans="1:30" s="18" customFormat="1" ht="16.5" customHeight="1" x14ac:dyDescent="0.25">
      <c r="A437" s="123"/>
      <c r="B437" s="146" t="s">
        <v>34</v>
      </c>
      <c r="C437" s="118" t="s">
        <v>135</v>
      </c>
      <c r="D437" s="56" t="s">
        <v>463</v>
      </c>
      <c r="E437" s="79"/>
      <c r="F437" s="335" t="s">
        <v>451</v>
      </c>
      <c r="G437" s="489"/>
      <c r="H437" s="5"/>
      <c r="I437" s="5">
        <v>3</v>
      </c>
      <c r="J437" s="5">
        <v>5.95</v>
      </c>
      <c r="K437" s="5">
        <f t="shared" si="90"/>
        <v>0</v>
      </c>
      <c r="L437" s="5">
        <f t="shared" si="91"/>
        <v>0</v>
      </c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27"/>
      <c r="Y437" s="27"/>
      <c r="Z437" s="27"/>
      <c r="AA437" s="27"/>
      <c r="AB437" s="27"/>
      <c r="AC437" s="27"/>
      <c r="AD437" s="27"/>
    </row>
    <row r="438" spans="1:30" s="18" customFormat="1" ht="16.5" hidden="1" customHeight="1" x14ac:dyDescent="0.25">
      <c r="A438" s="179"/>
      <c r="B438" s="146" t="s">
        <v>34</v>
      </c>
      <c r="C438" s="118" t="s">
        <v>62</v>
      </c>
      <c r="D438" s="56" t="s">
        <v>45</v>
      </c>
      <c r="E438" s="215"/>
      <c r="F438" s="225"/>
      <c r="G438" s="489"/>
      <c r="H438" s="5"/>
      <c r="I438" s="5">
        <v>3</v>
      </c>
      <c r="J438" s="5">
        <v>5.95</v>
      </c>
      <c r="K438" s="5">
        <f t="shared" si="90"/>
        <v>0</v>
      </c>
      <c r="L438" s="5">
        <f t="shared" si="91"/>
        <v>0</v>
      </c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27"/>
      <c r="Y438" s="27"/>
      <c r="Z438" s="27"/>
      <c r="AA438" s="27"/>
      <c r="AB438" s="27"/>
      <c r="AC438" s="27"/>
      <c r="AD438" s="27"/>
    </row>
    <row r="439" spans="1:30" s="18" customFormat="1" ht="16.5" hidden="1" customHeight="1" x14ac:dyDescent="0.25">
      <c r="A439" s="179"/>
      <c r="B439" s="140" t="s">
        <v>34</v>
      </c>
      <c r="C439" s="118" t="s">
        <v>532</v>
      </c>
      <c r="D439" s="43" t="s">
        <v>109</v>
      </c>
      <c r="E439" s="215"/>
      <c r="F439" s="395"/>
      <c r="G439" s="489"/>
      <c r="H439" s="5"/>
      <c r="I439" s="5">
        <v>3</v>
      </c>
      <c r="J439" s="5">
        <v>5.95</v>
      </c>
      <c r="K439" s="5">
        <f t="shared" si="90"/>
        <v>0</v>
      </c>
      <c r="L439" s="5">
        <f t="shared" si="91"/>
        <v>0</v>
      </c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27"/>
      <c r="Y439" s="27"/>
      <c r="Z439" s="27"/>
      <c r="AA439" s="27"/>
      <c r="AB439" s="27"/>
      <c r="AC439" s="27"/>
      <c r="AD439" s="27"/>
    </row>
    <row r="440" spans="1:30" s="18" customFormat="1" ht="16.5" customHeight="1" x14ac:dyDescent="0.25">
      <c r="A440" s="123"/>
      <c r="B440" s="140" t="s">
        <v>34</v>
      </c>
      <c r="C440" s="118" t="s">
        <v>40</v>
      </c>
      <c r="D440" s="42" t="s">
        <v>41</v>
      </c>
      <c r="E440" s="215"/>
      <c r="F440" s="395" t="s">
        <v>512</v>
      </c>
      <c r="G440" s="489"/>
      <c r="H440" s="5"/>
      <c r="I440" s="5">
        <v>3</v>
      </c>
      <c r="J440" s="5">
        <v>5.95</v>
      </c>
      <c r="K440" s="5">
        <f t="shared" si="90"/>
        <v>0</v>
      </c>
      <c r="L440" s="5">
        <f t="shared" si="91"/>
        <v>0</v>
      </c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27"/>
      <c r="Y440" s="27"/>
      <c r="Z440" s="27"/>
      <c r="AA440" s="27"/>
      <c r="AB440" s="27"/>
      <c r="AC440" s="27"/>
      <c r="AD440" s="27"/>
    </row>
    <row r="441" spans="1:30" s="18" customFormat="1" ht="16.5" customHeight="1" x14ac:dyDescent="0.25">
      <c r="A441" s="123"/>
      <c r="B441" s="140" t="s">
        <v>34</v>
      </c>
      <c r="C441" s="118" t="s">
        <v>476</v>
      </c>
      <c r="D441" s="42" t="s">
        <v>470</v>
      </c>
      <c r="E441" s="79"/>
      <c r="F441" s="392" t="s">
        <v>492</v>
      </c>
      <c r="G441" s="489"/>
      <c r="H441" s="5"/>
      <c r="I441" s="5">
        <v>3</v>
      </c>
      <c r="J441" s="5">
        <v>5.95</v>
      </c>
      <c r="K441" s="5">
        <f t="shared" si="90"/>
        <v>0</v>
      </c>
      <c r="L441" s="5">
        <f t="shared" si="91"/>
        <v>0</v>
      </c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27"/>
      <c r="Y441" s="27"/>
      <c r="Z441" s="27"/>
      <c r="AA441" s="27"/>
      <c r="AB441" s="27"/>
      <c r="AC441" s="27"/>
      <c r="AD441" s="27"/>
    </row>
    <row r="442" spans="1:30" s="18" customFormat="1" ht="16.5" hidden="1" customHeight="1" x14ac:dyDescent="0.25">
      <c r="A442" s="179"/>
      <c r="B442" s="140" t="s">
        <v>34</v>
      </c>
      <c r="C442" s="119" t="s">
        <v>523</v>
      </c>
      <c r="D442" s="42" t="s">
        <v>173</v>
      </c>
      <c r="E442" s="79"/>
      <c r="F442" s="392"/>
      <c r="G442" s="489"/>
      <c r="H442" s="5"/>
      <c r="I442" s="5">
        <v>3</v>
      </c>
      <c r="J442" s="5">
        <v>5.95</v>
      </c>
      <c r="K442" s="5">
        <f t="shared" si="90"/>
        <v>0</v>
      </c>
      <c r="L442" s="5">
        <f t="shared" si="91"/>
        <v>0</v>
      </c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27"/>
      <c r="Y442" s="27"/>
      <c r="Z442" s="27"/>
      <c r="AA442" s="27"/>
      <c r="AB442" s="27"/>
      <c r="AC442" s="27"/>
      <c r="AD442" s="27"/>
    </row>
    <row r="443" spans="1:30" s="18" customFormat="1" ht="16.5" customHeight="1" x14ac:dyDescent="0.25">
      <c r="A443" s="123"/>
      <c r="B443" s="140" t="s">
        <v>34</v>
      </c>
      <c r="C443" s="118" t="s">
        <v>325</v>
      </c>
      <c r="D443" s="56" t="s">
        <v>324</v>
      </c>
      <c r="E443" s="79"/>
      <c r="F443" s="335" t="s">
        <v>485</v>
      </c>
      <c r="G443" s="489"/>
      <c r="H443" s="5"/>
      <c r="I443" s="5">
        <v>3</v>
      </c>
      <c r="J443" s="5">
        <v>5.95</v>
      </c>
      <c r="K443" s="5">
        <f t="shared" si="90"/>
        <v>0</v>
      </c>
      <c r="L443" s="5">
        <f t="shared" si="91"/>
        <v>0</v>
      </c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27"/>
      <c r="Y443" s="27"/>
      <c r="Z443" s="27"/>
      <c r="AA443" s="27"/>
      <c r="AB443" s="27"/>
      <c r="AC443" s="27"/>
      <c r="AD443" s="27"/>
    </row>
    <row r="444" spans="1:30" s="18" customFormat="1" ht="16.5" hidden="1" customHeight="1" x14ac:dyDescent="0.25">
      <c r="A444" s="179"/>
      <c r="B444" s="140" t="s">
        <v>34</v>
      </c>
      <c r="C444" s="118" t="s">
        <v>341</v>
      </c>
      <c r="D444" s="56" t="s">
        <v>342</v>
      </c>
      <c r="E444" s="215"/>
      <c r="F444" s="264"/>
      <c r="G444" s="489"/>
      <c r="H444" s="5"/>
      <c r="I444" s="5">
        <v>3</v>
      </c>
      <c r="J444" s="5">
        <v>5.95</v>
      </c>
      <c r="K444" s="5">
        <f t="shared" si="90"/>
        <v>0</v>
      </c>
      <c r="L444" s="5">
        <f t="shared" si="91"/>
        <v>0</v>
      </c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27"/>
      <c r="Y444" s="27"/>
      <c r="Z444" s="27"/>
      <c r="AA444" s="27"/>
      <c r="AB444" s="27"/>
      <c r="AC444" s="27"/>
      <c r="AD444" s="27"/>
    </row>
    <row r="445" spans="1:30" s="18" customFormat="1" ht="16.5" hidden="1" customHeight="1" x14ac:dyDescent="0.25">
      <c r="A445" s="179"/>
      <c r="B445" s="140" t="s">
        <v>34</v>
      </c>
      <c r="C445" s="118" t="s">
        <v>262</v>
      </c>
      <c r="D445" s="56" t="s">
        <v>184</v>
      </c>
      <c r="E445" s="215"/>
      <c r="F445" s="257"/>
      <c r="G445" s="489"/>
      <c r="H445" s="5"/>
      <c r="I445" s="5">
        <v>3</v>
      </c>
      <c r="J445" s="5">
        <v>5.95</v>
      </c>
      <c r="K445" s="5">
        <f t="shared" si="90"/>
        <v>0</v>
      </c>
      <c r="L445" s="5">
        <f t="shared" si="91"/>
        <v>0</v>
      </c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27"/>
      <c r="Y445" s="27"/>
      <c r="Z445" s="27"/>
      <c r="AA445" s="27"/>
      <c r="AB445" s="27"/>
      <c r="AC445" s="27"/>
      <c r="AD445" s="27"/>
    </row>
    <row r="446" spans="1:30" s="18" customFormat="1" ht="16.5" customHeight="1" x14ac:dyDescent="0.25">
      <c r="A446" s="123"/>
      <c r="B446" s="140" t="s">
        <v>34</v>
      </c>
      <c r="C446" s="286" t="s">
        <v>258</v>
      </c>
      <c r="D446" s="85" t="s">
        <v>259</v>
      </c>
      <c r="E446" s="222"/>
      <c r="F446" s="279" t="s">
        <v>542</v>
      </c>
      <c r="G446" s="489"/>
      <c r="H446" s="5"/>
      <c r="I446" s="5">
        <v>3</v>
      </c>
      <c r="J446" s="5">
        <v>5.95</v>
      </c>
      <c r="K446" s="5">
        <f t="shared" si="90"/>
        <v>0</v>
      </c>
      <c r="L446" s="5">
        <f t="shared" si="91"/>
        <v>0</v>
      </c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27"/>
      <c r="Y446" s="27"/>
      <c r="Z446" s="27"/>
      <c r="AA446" s="27"/>
      <c r="AB446" s="27"/>
      <c r="AC446" s="27"/>
      <c r="AD446" s="27"/>
    </row>
    <row r="447" spans="1:30" s="18" customFormat="1" ht="16.5" hidden="1" customHeight="1" x14ac:dyDescent="0.25">
      <c r="A447" s="179"/>
      <c r="B447" s="140" t="s">
        <v>34</v>
      </c>
      <c r="C447" s="118" t="s">
        <v>198</v>
      </c>
      <c r="D447" s="85" t="s">
        <v>199</v>
      </c>
      <c r="E447" s="215"/>
      <c r="F447" s="257"/>
      <c r="G447" s="489"/>
      <c r="H447" s="5"/>
      <c r="I447" s="5">
        <v>3</v>
      </c>
      <c r="J447" s="5">
        <v>5.95</v>
      </c>
      <c r="K447" s="5">
        <f t="shared" si="90"/>
        <v>0</v>
      </c>
      <c r="L447" s="5">
        <f t="shared" si="91"/>
        <v>0</v>
      </c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27"/>
      <c r="Y447" s="27"/>
      <c r="Z447" s="27"/>
      <c r="AA447" s="27"/>
      <c r="AB447" s="27"/>
      <c r="AC447" s="27"/>
      <c r="AD447" s="27"/>
    </row>
    <row r="448" spans="1:30" s="18" customFormat="1" ht="13.5" hidden="1" customHeight="1" x14ac:dyDescent="0.25">
      <c r="A448" s="179"/>
      <c r="B448" s="140" t="s">
        <v>34</v>
      </c>
      <c r="C448" s="118" t="s">
        <v>183</v>
      </c>
      <c r="D448" s="56" t="s">
        <v>184</v>
      </c>
      <c r="E448" s="215"/>
      <c r="F448" s="257"/>
      <c r="G448" s="489"/>
      <c r="H448" s="5"/>
      <c r="I448" s="5">
        <v>3</v>
      </c>
      <c r="J448" s="5">
        <v>5.95</v>
      </c>
      <c r="K448" s="5">
        <f t="shared" si="90"/>
        <v>0</v>
      </c>
      <c r="L448" s="5">
        <f t="shared" si="91"/>
        <v>0</v>
      </c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27"/>
      <c r="Y448" s="27"/>
      <c r="Z448" s="27"/>
      <c r="AA448" s="27"/>
      <c r="AB448" s="27"/>
      <c r="AC448" s="27"/>
      <c r="AD448" s="27"/>
    </row>
    <row r="449" spans="1:30" s="18" customFormat="1" ht="16.5" hidden="1" customHeight="1" x14ac:dyDescent="0.25">
      <c r="A449" s="179"/>
      <c r="B449" s="140" t="s">
        <v>34</v>
      </c>
      <c r="C449" s="118" t="s">
        <v>438</v>
      </c>
      <c r="D449" s="56" t="s">
        <v>335</v>
      </c>
      <c r="E449" s="215"/>
      <c r="F449" s="264"/>
      <c r="G449" s="489"/>
      <c r="H449" s="5"/>
      <c r="I449" s="5">
        <v>3</v>
      </c>
      <c r="J449" s="5">
        <v>5.95</v>
      </c>
      <c r="K449" s="5">
        <f t="shared" si="90"/>
        <v>0</v>
      </c>
      <c r="L449" s="5">
        <f t="shared" si="91"/>
        <v>0</v>
      </c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27"/>
      <c r="Y449" s="27"/>
      <c r="Z449" s="27"/>
      <c r="AA449" s="27"/>
      <c r="AB449" s="27"/>
      <c r="AC449" s="27"/>
      <c r="AD449" s="27"/>
    </row>
    <row r="450" spans="1:30" s="18" customFormat="1" ht="16.5" hidden="1" customHeight="1" x14ac:dyDescent="0.25">
      <c r="A450" s="179"/>
      <c r="B450" s="140" t="s">
        <v>34</v>
      </c>
      <c r="C450" s="118" t="s">
        <v>213</v>
      </c>
      <c r="D450" s="56" t="s">
        <v>214</v>
      </c>
      <c r="E450" s="215"/>
      <c r="F450" s="257"/>
      <c r="G450" s="489"/>
      <c r="H450" s="5"/>
      <c r="I450" s="5">
        <v>3</v>
      </c>
      <c r="J450" s="5">
        <v>5.95</v>
      </c>
      <c r="K450" s="5">
        <f t="shared" si="90"/>
        <v>0</v>
      </c>
      <c r="L450" s="5">
        <f t="shared" si="91"/>
        <v>0</v>
      </c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27"/>
      <c r="Y450" s="27"/>
      <c r="Z450" s="27"/>
      <c r="AA450" s="27"/>
      <c r="AB450" s="27"/>
      <c r="AC450" s="27"/>
      <c r="AD450" s="27"/>
    </row>
    <row r="451" spans="1:30" s="18" customFormat="1" ht="13.5" hidden="1" customHeight="1" x14ac:dyDescent="0.25">
      <c r="A451" s="327"/>
      <c r="B451" s="140" t="s">
        <v>34</v>
      </c>
      <c r="C451" s="118" t="s">
        <v>67</v>
      </c>
      <c r="D451" s="56" t="s">
        <v>68</v>
      </c>
      <c r="E451" s="215"/>
      <c r="F451" s="257"/>
      <c r="G451" s="489"/>
      <c r="H451" s="5"/>
      <c r="I451" s="5">
        <v>3</v>
      </c>
      <c r="J451" s="5">
        <v>5.95</v>
      </c>
      <c r="K451" s="5">
        <f t="shared" si="90"/>
        <v>0</v>
      </c>
      <c r="L451" s="5">
        <f t="shared" si="91"/>
        <v>0</v>
      </c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27"/>
      <c r="Y451" s="27"/>
      <c r="Z451" s="27"/>
      <c r="AA451" s="27"/>
      <c r="AB451" s="27"/>
      <c r="AC451" s="27"/>
      <c r="AD451" s="27"/>
    </row>
    <row r="452" spans="1:30" s="18" customFormat="1" ht="16.5" hidden="1" customHeight="1" x14ac:dyDescent="0.25">
      <c r="A452" s="179"/>
      <c r="B452" s="140" t="s">
        <v>34</v>
      </c>
      <c r="C452" s="118" t="s">
        <v>322</v>
      </c>
      <c r="D452" s="56" t="s">
        <v>323</v>
      </c>
      <c r="E452" s="215"/>
      <c r="F452" s="264"/>
      <c r="G452" s="489"/>
      <c r="H452" s="5"/>
      <c r="I452" s="5">
        <v>3</v>
      </c>
      <c r="J452" s="5">
        <v>5.95</v>
      </c>
      <c r="K452" s="5">
        <f t="shared" si="90"/>
        <v>0</v>
      </c>
      <c r="L452" s="5">
        <f t="shared" si="91"/>
        <v>0</v>
      </c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27"/>
      <c r="Y452" s="27"/>
      <c r="Z452" s="27"/>
      <c r="AA452" s="27"/>
      <c r="AB452" s="27"/>
      <c r="AC452" s="27"/>
      <c r="AD452" s="27"/>
    </row>
    <row r="453" spans="1:30" s="18" customFormat="1" ht="16.5" customHeight="1" x14ac:dyDescent="0.25">
      <c r="A453" s="123"/>
      <c r="B453" s="140" t="s">
        <v>34</v>
      </c>
      <c r="C453" s="118" t="s">
        <v>353</v>
      </c>
      <c r="D453" s="56" t="s">
        <v>256</v>
      </c>
      <c r="E453" s="215"/>
      <c r="F453" s="413" t="s">
        <v>513</v>
      </c>
      <c r="G453" s="489"/>
      <c r="H453" s="5"/>
      <c r="I453" s="5">
        <v>3</v>
      </c>
      <c r="J453" s="5">
        <v>5.95</v>
      </c>
      <c r="K453" s="5">
        <f t="shared" si="90"/>
        <v>0</v>
      </c>
      <c r="L453" s="5">
        <f t="shared" si="91"/>
        <v>0</v>
      </c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27"/>
      <c r="Y453" s="27"/>
      <c r="Z453" s="27"/>
      <c r="AA453" s="27"/>
      <c r="AB453" s="27"/>
      <c r="AC453" s="27"/>
      <c r="AD453" s="27"/>
    </row>
    <row r="454" spans="1:30" s="18" customFormat="1" ht="16.5" hidden="1" customHeight="1" x14ac:dyDescent="0.25">
      <c r="A454" s="179"/>
      <c r="B454" s="146" t="s">
        <v>34</v>
      </c>
      <c r="C454" s="118" t="s">
        <v>330</v>
      </c>
      <c r="D454" s="56" t="s">
        <v>256</v>
      </c>
      <c r="E454" s="222"/>
      <c r="F454" s="258"/>
      <c r="G454" s="490"/>
      <c r="H454" s="5"/>
      <c r="I454" s="5">
        <v>3</v>
      </c>
      <c r="J454" s="5">
        <v>5.95</v>
      </c>
      <c r="K454" s="5">
        <f t="shared" si="88"/>
        <v>0</v>
      </c>
      <c r="L454" s="5">
        <f t="shared" ref="L454" si="92">K454*J454</f>
        <v>0</v>
      </c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27"/>
      <c r="Y454" s="27"/>
      <c r="Z454" s="27"/>
      <c r="AA454" s="27"/>
      <c r="AB454" s="27"/>
      <c r="AC454" s="27"/>
      <c r="AD454" s="27"/>
    </row>
    <row r="455" spans="1:30" s="18" customFormat="1" ht="16.5" customHeight="1" x14ac:dyDescent="0.25">
      <c r="A455" s="183">
        <f>SUM(A434:A454)</f>
        <v>0</v>
      </c>
      <c r="B455" s="149" t="s">
        <v>34</v>
      </c>
      <c r="C455" s="40" t="s">
        <v>28</v>
      </c>
      <c r="D455" s="38"/>
      <c r="E455" s="334"/>
      <c r="F455" s="157"/>
      <c r="G455" s="364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27"/>
      <c r="Y455" s="27"/>
      <c r="Z455" s="27"/>
      <c r="AA455" s="27"/>
      <c r="AB455" s="27"/>
      <c r="AC455" s="27"/>
      <c r="AD455" s="27"/>
    </row>
    <row r="456" spans="1:30" s="18" customFormat="1" ht="13.5" customHeight="1" x14ac:dyDescent="0.25">
      <c r="A456" s="154"/>
      <c r="B456" s="76"/>
      <c r="C456" s="15"/>
      <c r="D456" s="38"/>
      <c r="E456" s="67"/>
      <c r="F456" s="39"/>
      <c r="G456" s="360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27"/>
      <c r="Y456" s="27"/>
      <c r="Z456" s="27"/>
      <c r="AA456" s="27"/>
      <c r="AB456" s="27"/>
      <c r="AC456" s="27"/>
      <c r="AD456" s="27"/>
    </row>
    <row r="457" spans="1:30" s="18" customFormat="1" ht="27" hidden="1" customHeight="1" x14ac:dyDescent="0.25">
      <c r="A457" s="588" t="s">
        <v>355</v>
      </c>
      <c r="B457" s="589"/>
      <c r="C457" s="589"/>
      <c r="D457" s="269">
        <v>6.5</v>
      </c>
      <c r="E457" s="539"/>
      <c r="F457" s="561"/>
      <c r="G457" s="566" t="s">
        <v>383</v>
      </c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27"/>
      <c r="Y457" s="27"/>
      <c r="Z457" s="27"/>
      <c r="AA457" s="27"/>
      <c r="AB457" s="27"/>
      <c r="AC457" s="27"/>
      <c r="AD457" s="27"/>
    </row>
    <row r="458" spans="1:30" s="18" customFormat="1" ht="27" hidden="1" customHeight="1" x14ac:dyDescent="0.25">
      <c r="A458" s="590" t="s">
        <v>375</v>
      </c>
      <c r="B458" s="591"/>
      <c r="C458" s="591"/>
      <c r="D458" s="227"/>
      <c r="E458" s="540"/>
      <c r="F458" s="546"/>
      <c r="G458" s="567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27"/>
      <c r="Y458" s="27"/>
      <c r="Z458" s="27"/>
      <c r="AA458" s="27"/>
      <c r="AB458" s="27"/>
      <c r="AC458" s="27"/>
      <c r="AD458" s="27"/>
    </row>
    <row r="459" spans="1:30" s="18" customFormat="1" ht="13.5" hidden="1" customHeight="1" x14ac:dyDescent="0.25">
      <c r="A459" s="457" t="s">
        <v>22</v>
      </c>
      <c r="B459" s="458"/>
      <c r="C459" s="33" t="s">
        <v>23</v>
      </c>
      <c r="D459" s="203" t="s">
        <v>24</v>
      </c>
      <c r="E459" s="210"/>
      <c r="F459" s="240"/>
      <c r="G459" s="569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27"/>
      <c r="Y459" s="27"/>
      <c r="Z459" s="27"/>
      <c r="AA459" s="27"/>
      <c r="AB459" s="27"/>
      <c r="AC459" s="27"/>
      <c r="AD459" s="27"/>
    </row>
    <row r="460" spans="1:30" s="18" customFormat="1" ht="16.5" hidden="1" customHeight="1" x14ac:dyDescent="0.25">
      <c r="A460" s="179"/>
      <c r="B460" s="147" t="s">
        <v>242</v>
      </c>
      <c r="C460" s="118" t="s">
        <v>113</v>
      </c>
      <c r="D460" s="43" t="s">
        <v>112</v>
      </c>
      <c r="E460" s="228"/>
      <c r="F460" s="257"/>
      <c r="G460" s="571"/>
      <c r="H460" s="5"/>
      <c r="I460" s="5">
        <v>8</v>
      </c>
      <c r="J460" s="5">
        <v>6.5</v>
      </c>
      <c r="K460" s="5">
        <f>A460*I460</f>
        <v>0</v>
      </c>
      <c r="L460" s="5">
        <f t="shared" ref="L460:L461" si="93">K460*J460</f>
        <v>0</v>
      </c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27"/>
      <c r="Y460" s="27"/>
      <c r="Z460" s="27"/>
      <c r="AA460" s="27"/>
      <c r="AB460" s="27"/>
      <c r="AC460" s="27"/>
      <c r="AD460" s="27"/>
    </row>
    <row r="461" spans="1:30" s="18" customFormat="1" ht="16.5" hidden="1" customHeight="1" x14ac:dyDescent="0.25">
      <c r="A461" s="179"/>
      <c r="B461" s="47" t="s">
        <v>242</v>
      </c>
      <c r="C461" s="118" t="s">
        <v>333</v>
      </c>
      <c r="D461" s="43" t="s">
        <v>112</v>
      </c>
      <c r="E461" s="229"/>
      <c r="F461" s="258"/>
      <c r="G461" s="570"/>
      <c r="H461" s="5"/>
      <c r="I461" s="5">
        <v>8</v>
      </c>
      <c r="J461" s="5">
        <v>6.5</v>
      </c>
      <c r="K461" s="5">
        <f>A461*I461</f>
        <v>0</v>
      </c>
      <c r="L461" s="5">
        <f t="shared" si="93"/>
        <v>0</v>
      </c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27"/>
      <c r="Y461" s="27"/>
      <c r="Z461" s="27"/>
      <c r="AA461" s="27"/>
      <c r="AB461" s="27"/>
      <c r="AC461" s="27"/>
      <c r="AD461" s="27"/>
    </row>
    <row r="462" spans="1:30" s="18" customFormat="1" ht="17.25" hidden="1" customHeight="1" x14ac:dyDescent="0.25">
      <c r="A462" s="183">
        <f>SUM(A460:A461)</f>
        <v>0</v>
      </c>
      <c r="B462" s="149" t="s">
        <v>242</v>
      </c>
      <c r="C462" s="40" t="s">
        <v>28</v>
      </c>
      <c r="D462" s="38"/>
      <c r="E462" s="67"/>
      <c r="F462" s="39"/>
      <c r="G462" s="364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27"/>
      <c r="Y462" s="27"/>
      <c r="Z462" s="27"/>
      <c r="AA462" s="27"/>
      <c r="AB462" s="27"/>
      <c r="AC462" s="27"/>
      <c r="AD462" s="27"/>
    </row>
    <row r="463" spans="1:30" s="18" customFormat="1" ht="13.5" hidden="1" customHeight="1" x14ac:dyDescent="0.25">
      <c r="A463" s="154"/>
      <c r="B463" s="76"/>
      <c r="C463" s="15"/>
      <c r="D463" s="38"/>
      <c r="E463" s="67"/>
      <c r="F463" s="39"/>
      <c r="G463" s="360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27"/>
      <c r="Y463" s="27"/>
      <c r="Z463" s="27"/>
      <c r="AA463" s="27"/>
      <c r="AB463" s="27"/>
      <c r="AC463" s="27"/>
      <c r="AD463" s="27"/>
    </row>
    <row r="464" spans="1:30" s="18" customFormat="1" ht="18.75" customHeight="1" x14ac:dyDescent="0.25">
      <c r="A464" s="588" t="s">
        <v>511</v>
      </c>
      <c r="B464" s="589"/>
      <c r="C464" s="589"/>
      <c r="D464" s="607"/>
      <c r="E464" s="217"/>
      <c r="F464" s="561"/>
      <c r="G464" s="605" t="s">
        <v>383</v>
      </c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27"/>
      <c r="Y464" s="27"/>
      <c r="Z464" s="27"/>
      <c r="AA464" s="27"/>
      <c r="AB464" s="27"/>
      <c r="AC464" s="27"/>
      <c r="AD464" s="27"/>
    </row>
    <row r="465" spans="1:33" s="18" customFormat="1" ht="18.75" customHeight="1" x14ac:dyDescent="0.25">
      <c r="A465" s="527" t="s">
        <v>376</v>
      </c>
      <c r="B465" s="528"/>
      <c r="C465" s="528"/>
      <c r="D465" s="269">
        <v>12.5</v>
      </c>
      <c r="E465" s="230"/>
      <c r="F465" s="546"/>
      <c r="G465" s="606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27"/>
      <c r="Y465" s="27"/>
      <c r="Z465" s="27"/>
      <c r="AA465" s="27"/>
      <c r="AB465" s="27"/>
      <c r="AC465" s="27"/>
      <c r="AD465" s="27"/>
    </row>
    <row r="466" spans="1:33" s="18" customFormat="1" ht="13.5" customHeight="1" x14ac:dyDescent="0.25">
      <c r="A466" s="457" t="s">
        <v>22</v>
      </c>
      <c r="B466" s="458"/>
      <c r="C466" s="33" t="s">
        <v>23</v>
      </c>
      <c r="D466" s="203" t="s">
        <v>24</v>
      </c>
      <c r="E466" s="478" t="s">
        <v>25</v>
      </c>
      <c r="F466" s="473"/>
      <c r="G466" s="410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27"/>
      <c r="Y466" s="27"/>
      <c r="Z466" s="27"/>
      <c r="AA466" s="27"/>
      <c r="AB466" s="27"/>
      <c r="AC466" s="27"/>
      <c r="AD466" s="27"/>
    </row>
    <row r="467" spans="1:33" s="18" customFormat="1" ht="16.5" customHeight="1" x14ac:dyDescent="0.2">
      <c r="A467" s="123"/>
      <c r="B467" s="47" t="s">
        <v>34</v>
      </c>
      <c r="C467" s="118" t="s">
        <v>113</v>
      </c>
      <c r="D467" s="43" t="s">
        <v>112</v>
      </c>
      <c r="E467" s="229"/>
      <c r="F467" s="415" t="s">
        <v>514</v>
      </c>
      <c r="G467" s="411"/>
      <c r="H467" s="5"/>
      <c r="I467" s="5">
        <v>3</v>
      </c>
      <c r="J467" s="5">
        <v>13.5</v>
      </c>
      <c r="K467" s="5">
        <f>A467*I467</f>
        <v>0</v>
      </c>
      <c r="L467" s="5">
        <f>K467*J467</f>
        <v>0</v>
      </c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27"/>
      <c r="Y467" s="27"/>
      <c r="Z467" s="27"/>
      <c r="AA467" s="27"/>
      <c r="AB467" s="27"/>
      <c r="AC467" s="27"/>
      <c r="AD467" s="27"/>
    </row>
    <row r="468" spans="1:33" s="18" customFormat="1" ht="16.5" customHeight="1" x14ac:dyDescent="0.25">
      <c r="A468" s="184">
        <f>SUM(A467)</f>
        <v>0</v>
      </c>
      <c r="B468" s="74" t="s">
        <v>34</v>
      </c>
      <c r="C468" s="40" t="s">
        <v>28</v>
      </c>
      <c r="D468" s="38"/>
      <c r="E468" s="67"/>
      <c r="F468" s="39"/>
      <c r="G468" s="412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27"/>
      <c r="Y468" s="27"/>
      <c r="Z468" s="27"/>
      <c r="AA468" s="27"/>
      <c r="AB468" s="27"/>
      <c r="AC468" s="27"/>
      <c r="AD468" s="27"/>
    </row>
    <row r="469" spans="1:33" s="18" customFormat="1" ht="13.5" customHeight="1" x14ac:dyDescent="0.25">
      <c r="A469" s="154"/>
      <c r="B469" s="76"/>
      <c r="C469" s="15"/>
      <c r="D469" s="38"/>
      <c r="E469" s="67"/>
      <c r="F469" s="39"/>
      <c r="G469" s="360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27"/>
      <c r="Y469" s="27"/>
      <c r="Z469" s="27"/>
      <c r="AA469" s="27"/>
      <c r="AB469" s="27"/>
      <c r="AC469" s="27"/>
      <c r="AD469" s="27"/>
    </row>
    <row r="470" spans="1:33" s="18" customFormat="1" ht="19.5" hidden="1" customHeight="1" x14ac:dyDescent="0.25">
      <c r="A470" s="588" t="s">
        <v>334</v>
      </c>
      <c r="B470" s="589"/>
      <c r="C470" s="589"/>
      <c r="D470" s="269" t="s">
        <v>387</v>
      </c>
      <c r="E470" s="270"/>
      <c r="F470" s="546"/>
      <c r="G470" s="566" t="s">
        <v>383</v>
      </c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27"/>
      <c r="Y470" s="27"/>
      <c r="Z470" s="27"/>
      <c r="AA470" s="27"/>
      <c r="AB470" s="27"/>
      <c r="AC470" s="27"/>
      <c r="AD470" s="27"/>
    </row>
    <row r="471" spans="1:33" s="18" customFormat="1" ht="19.5" hidden="1" customHeight="1" x14ac:dyDescent="0.25">
      <c r="A471" s="534" t="s">
        <v>391</v>
      </c>
      <c r="B471" s="535"/>
      <c r="C471" s="535"/>
      <c r="D471" s="284">
        <v>11</v>
      </c>
      <c r="E471" s="270"/>
      <c r="F471" s="546"/>
      <c r="G471" s="568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27"/>
      <c r="Y471" s="27"/>
      <c r="Z471" s="27"/>
      <c r="AA471" s="27"/>
      <c r="AB471" s="27"/>
      <c r="AC471" s="27"/>
      <c r="AD471" s="27"/>
    </row>
    <row r="472" spans="1:33" s="18" customFormat="1" ht="18.75" hidden="1" customHeight="1" x14ac:dyDescent="0.25">
      <c r="A472" s="527" t="s">
        <v>377</v>
      </c>
      <c r="B472" s="528"/>
      <c r="C472" s="528"/>
      <c r="D472" s="227"/>
      <c r="E472" s="230"/>
      <c r="F472" s="546"/>
      <c r="G472" s="567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27"/>
      <c r="Y472" s="27"/>
      <c r="Z472" s="27"/>
      <c r="AA472" s="27"/>
      <c r="AB472" s="27"/>
      <c r="AC472" s="27"/>
      <c r="AD472" s="27"/>
    </row>
    <row r="473" spans="1:33" s="18" customFormat="1" ht="13.5" hidden="1" customHeight="1" x14ac:dyDescent="0.25">
      <c r="A473" s="457" t="s">
        <v>22</v>
      </c>
      <c r="B473" s="458"/>
      <c r="C473" s="33" t="s">
        <v>23</v>
      </c>
      <c r="D473" s="203" t="s">
        <v>24</v>
      </c>
      <c r="E473" s="210"/>
      <c r="F473" s="240"/>
      <c r="G473" s="569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27"/>
      <c r="Y473" s="27"/>
      <c r="Z473" s="27"/>
      <c r="AA473" s="27"/>
      <c r="AB473" s="27"/>
      <c r="AC473" s="27"/>
      <c r="AD473" s="27"/>
    </row>
    <row r="474" spans="1:33" s="18" customFormat="1" ht="16.5" hidden="1" customHeight="1" x14ac:dyDescent="0.25">
      <c r="A474" s="124"/>
      <c r="B474" s="47" t="s">
        <v>34</v>
      </c>
      <c r="C474" s="118" t="s">
        <v>333</v>
      </c>
      <c r="D474" s="43" t="s">
        <v>112</v>
      </c>
      <c r="E474" s="228"/>
      <c r="F474" s="257"/>
      <c r="G474" s="570"/>
      <c r="H474" s="5"/>
      <c r="I474" s="5">
        <v>3</v>
      </c>
      <c r="J474" s="5">
        <v>11</v>
      </c>
      <c r="K474" s="5">
        <f>A474*I474</f>
        <v>0</v>
      </c>
      <c r="L474" s="5">
        <f>K474*J474</f>
        <v>0</v>
      </c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27"/>
      <c r="Y474" s="27"/>
      <c r="Z474" s="27"/>
      <c r="AA474" s="27"/>
      <c r="AB474" s="27"/>
      <c r="AC474" s="27"/>
      <c r="AD474" s="27"/>
    </row>
    <row r="475" spans="1:33" s="18" customFormat="1" ht="17.25" hidden="1" customHeight="1" x14ac:dyDescent="0.25">
      <c r="A475" s="184">
        <f>SUM(A474)</f>
        <v>0</v>
      </c>
      <c r="B475" s="74" t="s">
        <v>34</v>
      </c>
      <c r="C475" s="40" t="s">
        <v>28</v>
      </c>
      <c r="D475" s="38"/>
      <c r="E475" s="67"/>
      <c r="F475" s="39"/>
      <c r="G475" s="360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27"/>
      <c r="Y475" s="27"/>
      <c r="Z475" s="27"/>
      <c r="AA475" s="27"/>
      <c r="AB475" s="27"/>
      <c r="AC475" s="27"/>
      <c r="AD475" s="27"/>
    </row>
    <row r="476" spans="1:33" s="18" customFormat="1" ht="16.5" hidden="1" customHeight="1" x14ac:dyDescent="0.25">
      <c r="A476" s="36"/>
      <c r="B476" s="35"/>
      <c r="C476" s="15"/>
      <c r="D476" s="38"/>
      <c r="E476" s="67"/>
      <c r="F476" s="39"/>
      <c r="G476" s="360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27"/>
      <c r="Y476" s="27"/>
      <c r="Z476" s="27"/>
      <c r="AA476" s="27"/>
      <c r="AB476" s="27"/>
      <c r="AC476" s="27"/>
      <c r="AD476" s="27"/>
    </row>
    <row r="477" spans="1:33" s="1" customFormat="1" ht="42.75" customHeight="1" x14ac:dyDescent="0.25">
      <c r="A477" s="594" t="s">
        <v>516</v>
      </c>
      <c r="B477" s="595"/>
      <c r="C477" s="595"/>
      <c r="D477" s="437">
        <v>9</v>
      </c>
      <c r="E477" s="204"/>
      <c r="F477" s="447"/>
      <c r="G477" s="349" t="s">
        <v>383</v>
      </c>
      <c r="H477" s="5"/>
      <c r="I477" s="5"/>
      <c r="J477" s="24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4"/>
      <c r="AF477" s="4"/>
      <c r="AG477" s="4"/>
    </row>
    <row r="478" spans="1:33" s="1" customFormat="1" ht="23.25" x14ac:dyDescent="0.25">
      <c r="A478" s="596" t="s">
        <v>378</v>
      </c>
      <c r="B478" s="597"/>
      <c r="C478" s="597"/>
      <c r="D478" s="436"/>
      <c r="E478" s="448"/>
      <c r="F478" s="255"/>
      <c r="G478" s="488"/>
      <c r="H478" s="5"/>
      <c r="I478" s="5"/>
      <c r="J478" s="24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4"/>
      <c r="AF478" s="4"/>
      <c r="AG478" s="4"/>
    </row>
    <row r="479" spans="1:33" s="1" customFormat="1" ht="35.25" customHeight="1" x14ac:dyDescent="0.25">
      <c r="A479" s="602" t="s">
        <v>519</v>
      </c>
      <c r="B479" s="603"/>
      <c r="C479" s="603"/>
      <c r="D479" s="604"/>
      <c r="E479" s="448"/>
      <c r="F479" s="255"/>
      <c r="G479" s="489"/>
      <c r="H479" s="5"/>
      <c r="I479" s="5"/>
      <c r="J479" s="24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4"/>
      <c r="AF479" s="4"/>
      <c r="AG479" s="4"/>
    </row>
    <row r="480" spans="1:33" s="1" customFormat="1" ht="13.5" customHeight="1" x14ac:dyDescent="0.25">
      <c r="A480" s="457" t="s">
        <v>22</v>
      </c>
      <c r="B480" s="458"/>
      <c r="C480" s="33" t="s">
        <v>23</v>
      </c>
      <c r="D480" s="34" t="s">
        <v>24</v>
      </c>
      <c r="E480" s="169"/>
      <c r="F480" s="39"/>
      <c r="G480" s="489"/>
      <c r="H480" s="5"/>
      <c r="I480" s="5"/>
      <c r="J480" s="24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4"/>
      <c r="AF480" s="4"/>
      <c r="AG480" s="4"/>
    </row>
    <row r="481" spans="1:33" s="1" customFormat="1" ht="16.5" customHeight="1" x14ac:dyDescent="0.25">
      <c r="A481" s="123"/>
      <c r="B481" s="47" t="s">
        <v>329</v>
      </c>
      <c r="C481" s="121" t="s">
        <v>314</v>
      </c>
      <c r="D481" s="236"/>
      <c r="E481" s="169"/>
      <c r="F481" s="39"/>
      <c r="G481" s="489"/>
      <c r="H481" s="5"/>
      <c r="I481" s="5">
        <v>2</v>
      </c>
      <c r="J481" s="5">
        <v>9</v>
      </c>
      <c r="K481" s="5">
        <f t="shared" ref="K481:K499" si="94">A481*I481</f>
        <v>0</v>
      </c>
      <c r="L481" s="5">
        <f t="shared" ref="L481:L499" si="95">K481*J481</f>
        <v>0</v>
      </c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4"/>
      <c r="AF481" s="4"/>
      <c r="AG481" s="4"/>
    </row>
    <row r="482" spans="1:33" s="1" customFormat="1" ht="16.5" customHeight="1" x14ac:dyDescent="0.25">
      <c r="A482" s="123"/>
      <c r="B482" s="180" t="s">
        <v>34</v>
      </c>
      <c r="C482" s="451" t="s">
        <v>299</v>
      </c>
      <c r="D482" s="38"/>
      <c r="E482" s="169"/>
      <c r="F482" s="39"/>
      <c r="G482" s="489"/>
      <c r="H482" s="5"/>
      <c r="I482" s="5">
        <v>2</v>
      </c>
      <c r="J482" s="5">
        <v>9</v>
      </c>
      <c r="K482" s="5">
        <f t="shared" ref="K482:K492" si="96">A482*I482</f>
        <v>0</v>
      </c>
      <c r="L482" s="5">
        <f t="shared" ref="L482:L492" si="97">K482*J482</f>
        <v>0</v>
      </c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4"/>
      <c r="AF482" s="4"/>
      <c r="AG482" s="4"/>
    </row>
    <row r="483" spans="1:33" s="1" customFormat="1" ht="16.5" customHeight="1" x14ac:dyDescent="0.25">
      <c r="A483" s="123"/>
      <c r="B483" s="180" t="s">
        <v>34</v>
      </c>
      <c r="C483" s="451" t="s">
        <v>526</v>
      </c>
      <c r="D483" s="38"/>
      <c r="E483" s="169"/>
      <c r="F483" s="39"/>
      <c r="G483" s="489"/>
      <c r="H483" s="5"/>
      <c r="I483" s="5">
        <v>2</v>
      </c>
      <c r="J483" s="5">
        <v>9</v>
      </c>
      <c r="K483" s="5">
        <f t="shared" si="96"/>
        <v>0</v>
      </c>
      <c r="L483" s="5">
        <f t="shared" si="97"/>
        <v>0</v>
      </c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4"/>
      <c r="AF483" s="4"/>
      <c r="AG483" s="4"/>
    </row>
    <row r="484" spans="1:33" s="1" customFormat="1" ht="13.5" hidden="1" customHeight="1" x14ac:dyDescent="0.25">
      <c r="A484" s="124"/>
      <c r="B484" s="47" t="s">
        <v>34</v>
      </c>
      <c r="C484" s="452" t="s">
        <v>300</v>
      </c>
      <c r="D484" s="156"/>
      <c r="E484" s="169"/>
      <c r="F484" s="39"/>
      <c r="G484" s="489"/>
      <c r="H484" s="5"/>
      <c r="I484" s="5">
        <v>2</v>
      </c>
      <c r="J484" s="5">
        <v>9</v>
      </c>
      <c r="K484" s="5">
        <f t="shared" si="96"/>
        <v>0</v>
      </c>
      <c r="L484" s="5">
        <f t="shared" si="97"/>
        <v>0</v>
      </c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4"/>
      <c r="AF484" s="4"/>
      <c r="AG484" s="4"/>
    </row>
    <row r="485" spans="1:33" s="1" customFormat="1" ht="13.5" hidden="1" customHeight="1" x14ac:dyDescent="0.25">
      <c r="A485" s="124"/>
      <c r="B485" s="47" t="s">
        <v>34</v>
      </c>
      <c r="C485" s="452" t="s">
        <v>301</v>
      </c>
      <c r="D485" s="156"/>
      <c r="E485" s="169"/>
      <c r="F485" s="39"/>
      <c r="G485" s="489"/>
      <c r="H485" s="5"/>
      <c r="I485" s="5">
        <v>2</v>
      </c>
      <c r="J485" s="5">
        <v>9</v>
      </c>
      <c r="K485" s="5">
        <f t="shared" si="96"/>
        <v>0</v>
      </c>
      <c r="L485" s="5">
        <f t="shared" si="97"/>
        <v>0</v>
      </c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4"/>
      <c r="AF485" s="4"/>
      <c r="AG485" s="4"/>
    </row>
    <row r="486" spans="1:33" s="1" customFormat="1" ht="16.5" customHeight="1" x14ac:dyDescent="0.25">
      <c r="A486" s="123"/>
      <c r="B486" s="47" t="s">
        <v>34</v>
      </c>
      <c r="C486" s="452" t="s">
        <v>528</v>
      </c>
      <c r="D486" s="156"/>
      <c r="E486" s="169"/>
      <c r="F486" s="39"/>
      <c r="G486" s="489"/>
      <c r="H486" s="5"/>
      <c r="I486" s="5">
        <v>2</v>
      </c>
      <c r="J486" s="5">
        <v>9</v>
      </c>
      <c r="K486" s="5">
        <f t="shared" si="96"/>
        <v>0</v>
      </c>
      <c r="L486" s="5">
        <f t="shared" si="97"/>
        <v>0</v>
      </c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4"/>
      <c r="AF486" s="4"/>
      <c r="AG486" s="4"/>
    </row>
    <row r="487" spans="1:33" s="1" customFormat="1" ht="13.5" hidden="1" customHeight="1" x14ac:dyDescent="0.25">
      <c r="A487" s="124"/>
      <c r="B487" s="47" t="s">
        <v>34</v>
      </c>
      <c r="C487" s="452" t="s">
        <v>302</v>
      </c>
      <c r="D487" s="156"/>
      <c r="E487" s="169"/>
      <c r="F487" s="39"/>
      <c r="G487" s="489"/>
      <c r="H487" s="5"/>
      <c r="I487" s="5">
        <v>2</v>
      </c>
      <c r="J487" s="5">
        <v>9</v>
      </c>
      <c r="K487" s="5">
        <f t="shared" si="96"/>
        <v>0</v>
      </c>
      <c r="L487" s="5">
        <f t="shared" si="97"/>
        <v>0</v>
      </c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4"/>
      <c r="AF487" s="4"/>
      <c r="AG487" s="4"/>
    </row>
    <row r="488" spans="1:33" s="1" customFormat="1" ht="16.5" customHeight="1" x14ac:dyDescent="0.25">
      <c r="A488" s="123"/>
      <c r="B488" s="47" t="s">
        <v>34</v>
      </c>
      <c r="C488" s="452" t="s">
        <v>303</v>
      </c>
      <c r="D488" s="156"/>
      <c r="E488" s="169"/>
      <c r="F488" s="39"/>
      <c r="G488" s="489"/>
      <c r="H488" s="5"/>
      <c r="I488" s="5">
        <v>2</v>
      </c>
      <c r="J488" s="5">
        <v>9</v>
      </c>
      <c r="K488" s="5">
        <f t="shared" si="96"/>
        <v>0</v>
      </c>
      <c r="L488" s="5">
        <f t="shared" si="97"/>
        <v>0</v>
      </c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4"/>
      <c r="AF488" s="4"/>
      <c r="AG488" s="4"/>
    </row>
    <row r="489" spans="1:33" s="1" customFormat="1" ht="16.5" customHeight="1" x14ac:dyDescent="0.25">
      <c r="A489" s="123"/>
      <c r="B489" s="47" t="s">
        <v>34</v>
      </c>
      <c r="C489" s="452" t="s">
        <v>304</v>
      </c>
      <c r="D489" s="156"/>
      <c r="E489" s="169"/>
      <c r="F489" s="39"/>
      <c r="G489" s="489"/>
      <c r="H489" s="5"/>
      <c r="I489" s="5">
        <v>2</v>
      </c>
      <c r="J489" s="5">
        <v>9</v>
      </c>
      <c r="K489" s="5">
        <f t="shared" si="96"/>
        <v>0</v>
      </c>
      <c r="L489" s="5">
        <f t="shared" si="97"/>
        <v>0</v>
      </c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4"/>
      <c r="AF489" s="4"/>
      <c r="AG489" s="4"/>
    </row>
    <row r="490" spans="1:33" s="1" customFormat="1" ht="13.5" hidden="1" customHeight="1" x14ac:dyDescent="0.25">
      <c r="A490" s="124"/>
      <c r="B490" s="47" t="s">
        <v>34</v>
      </c>
      <c r="C490" s="452" t="s">
        <v>305</v>
      </c>
      <c r="D490" s="156"/>
      <c r="E490" s="169"/>
      <c r="F490" s="39"/>
      <c r="G490" s="489"/>
      <c r="H490" s="5"/>
      <c r="I490" s="5">
        <v>2</v>
      </c>
      <c r="J490" s="5">
        <v>9</v>
      </c>
      <c r="K490" s="5">
        <f t="shared" si="96"/>
        <v>0</v>
      </c>
      <c r="L490" s="5">
        <f t="shared" si="97"/>
        <v>0</v>
      </c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4"/>
      <c r="AF490" s="4"/>
      <c r="AG490" s="4"/>
    </row>
    <row r="491" spans="1:33" s="1" customFormat="1" ht="16.5" customHeight="1" x14ac:dyDescent="0.25">
      <c r="A491" s="123"/>
      <c r="B491" s="47" t="s">
        <v>34</v>
      </c>
      <c r="C491" s="452" t="s">
        <v>527</v>
      </c>
      <c r="D491" s="156"/>
      <c r="E491" s="169"/>
      <c r="F491" s="39"/>
      <c r="G491" s="489"/>
      <c r="H491" s="5"/>
      <c r="I491" s="5">
        <v>2</v>
      </c>
      <c r="J491" s="5">
        <v>9</v>
      </c>
      <c r="K491" s="5">
        <f t="shared" si="96"/>
        <v>0</v>
      </c>
      <c r="L491" s="5">
        <f t="shared" si="97"/>
        <v>0</v>
      </c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4"/>
      <c r="AF491" s="4"/>
      <c r="AG491" s="4"/>
    </row>
    <row r="492" spans="1:33" s="1" customFormat="1" ht="16.5" customHeight="1" x14ac:dyDescent="0.25">
      <c r="A492" s="123"/>
      <c r="B492" s="47" t="s">
        <v>34</v>
      </c>
      <c r="C492" s="452" t="s">
        <v>306</v>
      </c>
      <c r="D492" s="161"/>
      <c r="E492" s="233"/>
      <c r="F492" s="234"/>
      <c r="G492" s="490"/>
      <c r="H492" s="5"/>
      <c r="I492" s="5">
        <v>2</v>
      </c>
      <c r="J492" s="5">
        <v>9</v>
      </c>
      <c r="K492" s="5">
        <f t="shared" si="96"/>
        <v>0</v>
      </c>
      <c r="L492" s="5">
        <f t="shared" si="97"/>
        <v>0</v>
      </c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4"/>
      <c r="AF492" s="4"/>
      <c r="AG492" s="4"/>
    </row>
    <row r="493" spans="1:33" s="1" customFormat="1" ht="13.5" hidden="1" customHeight="1" x14ac:dyDescent="0.25">
      <c r="A493" s="124"/>
      <c r="B493" s="47" t="s">
        <v>34</v>
      </c>
      <c r="C493" s="168" t="s">
        <v>307</v>
      </c>
      <c r="D493" s="38"/>
      <c r="E493" s="169"/>
      <c r="F493" s="39"/>
      <c r="G493" s="360"/>
      <c r="H493" s="5"/>
      <c r="I493" s="5">
        <v>3</v>
      </c>
      <c r="J493" s="5">
        <v>8.5</v>
      </c>
      <c r="K493" s="5">
        <f t="shared" si="94"/>
        <v>0</v>
      </c>
      <c r="L493" s="5">
        <f t="shared" si="95"/>
        <v>0</v>
      </c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4"/>
      <c r="AF493" s="4"/>
      <c r="AG493" s="4"/>
    </row>
    <row r="494" spans="1:33" s="1" customFormat="1" ht="13.5" hidden="1" customHeight="1" x14ac:dyDescent="0.25">
      <c r="A494" s="124"/>
      <c r="B494" s="47" t="s">
        <v>34</v>
      </c>
      <c r="C494" s="121" t="s">
        <v>308</v>
      </c>
      <c r="D494" s="156"/>
      <c r="E494" s="158"/>
      <c r="F494" s="157"/>
      <c r="G494" s="360"/>
      <c r="H494" s="5"/>
      <c r="I494" s="5">
        <v>3</v>
      </c>
      <c r="J494" s="5">
        <v>8.5</v>
      </c>
      <c r="K494" s="5">
        <f t="shared" si="94"/>
        <v>0</v>
      </c>
      <c r="L494" s="5">
        <f t="shared" si="95"/>
        <v>0</v>
      </c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4"/>
      <c r="AF494" s="4"/>
      <c r="AG494" s="4"/>
    </row>
    <row r="495" spans="1:33" s="1" customFormat="1" ht="13.5" hidden="1" customHeight="1" x14ac:dyDescent="0.25">
      <c r="A495" s="124"/>
      <c r="B495" s="47" t="s">
        <v>34</v>
      </c>
      <c r="C495" s="121" t="s">
        <v>309</v>
      </c>
      <c r="D495" s="156"/>
      <c r="E495" s="158"/>
      <c r="F495" s="157"/>
      <c r="G495" s="360"/>
      <c r="H495" s="5"/>
      <c r="I495" s="5">
        <v>3</v>
      </c>
      <c r="J495" s="5">
        <v>8.5</v>
      </c>
      <c r="K495" s="5">
        <f t="shared" si="94"/>
        <v>0</v>
      </c>
      <c r="L495" s="5">
        <f t="shared" si="95"/>
        <v>0</v>
      </c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4"/>
      <c r="AF495" s="4"/>
      <c r="AG495" s="4"/>
    </row>
    <row r="496" spans="1:33" s="1" customFormat="1" ht="13.5" hidden="1" customHeight="1" x14ac:dyDescent="0.25">
      <c r="A496" s="124"/>
      <c r="B496" s="47" t="s">
        <v>34</v>
      </c>
      <c r="C496" s="121" t="s">
        <v>310</v>
      </c>
      <c r="D496" s="156"/>
      <c r="E496" s="158"/>
      <c r="F496" s="157"/>
      <c r="G496" s="360"/>
      <c r="H496" s="5"/>
      <c r="I496" s="5">
        <v>3</v>
      </c>
      <c r="J496" s="5">
        <v>8.5</v>
      </c>
      <c r="K496" s="5">
        <f t="shared" si="94"/>
        <v>0</v>
      </c>
      <c r="L496" s="5">
        <f t="shared" si="95"/>
        <v>0</v>
      </c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4"/>
      <c r="AF496" s="4"/>
      <c r="AG496" s="4"/>
    </row>
    <row r="497" spans="1:33" s="1" customFormat="1" ht="13.5" hidden="1" customHeight="1" x14ac:dyDescent="0.25">
      <c r="A497" s="124"/>
      <c r="B497" s="47" t="s">
        <v>34</v>
      </c>
      <c r="C497" s="121" t="s">
        <v>311</v>
      </c>
      <c r="D497" s="156"/>
      <c r="E497" s="158"/>
      <c r="F497" s="157"/>
      <c r="G497" s="360"/>
      <c r="H497" s="5"/>
      <c r="I497" s="5">
        <v>3</v>
      </c>
      <c r="J497" s="5">
        <v>8.5</v>
      </c>
      <c r="K497" s="5">
        <f t="shared" si="94"/>
        <v>0</v>
      </c>
      <c r="L497" s="5">
        <f t="shared" si="95"/>
        <v>0</v>
      </c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4"/>
      <c r="AF497" s="4"/>
      <c r="AG497" s="4"/>
    </row>
    <row r="498" spans="1:33" s="1" customFormat="1" ht="13.5" hidden="1" customHeight="1" x14ac:dyDescent="0.25">
      <c r="A498" s="124"/>
      <c r="B498" s="47" t="s">
        <v>34</v>
      </c>
      <c r="C498" s="121" t="s">
        <v>312</v>
      </c>
      <c r="D498" s="156"/>
      <c r="E498" s="158"/>
      <c r="F498" s="157"/>
      <c r="G498" s="360"/>
      <c r="H498" s="5"/>
      <c r="I498" s="5">
        <v>3</v>
      </c>
      <c r="J498" s="5">
        <v>8.5</v>
      </c>
      <c r="K498" s="5">
        <f t="shared" si="94"/>
        <v>0</v>
      </c>
      <c r="L498" s="5">
        <f t="shared" si="95"/>
        <v>0</v>
      </c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4"/>
      <c r="AF498" s="4"/>
      <c r="AG498" s="4"/>
    </row>
    <row r="499" spans="1:33" s="1" customFormat="1" ht="15.75" hidden="1" x14ac:dyDescent="0.25">
      <c r="A499" s="124"/>
      <c r="B499" s="47" t="s">
        <v>34</v>
      </c>
      <c r="C499" s="121" t="s">
        <v>313</v>
      </c>
      <c r="D499" s="161"/>
      <c r="E499" s="162"/>
      <c r="F499" s="51"/>
      <c r="G499" s="360"/>
      <c r="H499" s="5"/>
      <c r="I499" s="5">
        <v>3</v>
      </c>
      <c r="J499" s="5">
        <v>8.5</v>
      </c>
      <c r="K499" s="5">
        <f t="shared" si="94"/>
        <v>0</v>
      </c>
      <c r="L499" s="5">
        <f t="shared" si="95"/>
        <v>0</v>
      </c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4"/>
      <c r="AF499" s="4"/>
      <c r="AG499" s="4"/>
    </row>
    <row r="500" spans="1:33" s="18" customFormat="1" ht="17.25" customHeight="1" x14ac:dyDescent="0.25">
      <c r="A500" s="183">
        <f>SUM(A481:A499)</f>
        <v>0</v>
      </c>
      <c r="B500" s="70" t="s">
        <v>329</v>
      </c>
      <c r="C500" s="237" t="s">
        <v>28</v>
      </c>
      <c r="D500" s="38"/>
      <c r="E500" s="67"/>
      <c r="F500" s="39"/>
      <c r="G500" s="360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27"/>
      <c r="Y500" s="27"/>
      <c r="Z500" s="27"/>
      <c r="AA500" s="27"/>
      <c r="AB500" s="27"/>
      <c r="AC500" s="27"/>
      <c r="AD500" s="27"/>
    </row>
    <row r="501" spans="1:33" s="18" customFormat="1" ht="16.5" customHeight="1" x14ac:dyDescent="0.25">
      <c r="A501" s="196"/>
      <c r="B501" s="76"/>
      <c r="C501" s="197"/>
      <c r="D501" s="38"/>
      <c r="E501" s="67"/>
      <c r="F501" s="39"/>
      <c r="G501" s="360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27"/>
      <c r="Y501" s="27"/>
      <c r="Z501" s="27"/>
      <c r="AA501" s="27"/>
      <c r="AB501" s="27"/>
      <c r="AC501" s="27"/>
      <c r="AD501" s="27"/>
    </row>
    <row r="502" spans="1:33" s="1" customFormat="1" ht="22.5" hidden="1" customHeight="1" x14ac:dyDescent="0.25">
      <c r="A502" s="547" t="s">
        <v>332</v>
      </c>
      <c r="B502" s="548"/>
      <c r="C502" s="548"/>
      <c r="D502" s="549"/>
      <c r="E502" s="553" t="s">
        <v>21</v>
      </c>
      <c r="F502" s="592">
        <v>5021353015645</v>
      </c>
      <c r="G502" s="365"/>
      <c r="H502" s="5"/>
      <c r="I502" s="5"/>
      <c r="J502" s="24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4"/>
      <c r="AF502" s="4"/>
      <c r="AG502" s="4"/>
    </row>
    <row r="503" spans="1:33" s="1" customFormat="1" ht="22.5" hidden="1" customHeight="1" x14ac:dyDescent="0.25">
      <c r="A503" s="550"/>
      <c r="B503" s="551"/>
      <c r="C503" s="551"/>
      <c r="D503" s="552"/>
      <c r="E503" s="554"/>
      <c r="F503" s="593"/>
      <c r="G503" s="365"/>
      <c r="H503" s="5"/>
      <c r="I503" s="5"/>
      <c r="J503" s="24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4"/>
      <c r="AF503" s="4"/>
      <c r="AG503" s="4"/>
    </row>
    <row r="504" spans="1:33" s="1" customFormat="1" ht="13.5" hidden="1" customHeight="1" x14ac:dyDescent="0.25">
      <c r="A504" s="529" t="s">
        <v>22</v>
      </c>
      <c r="B504" s="458"/>
      <c r="C504" s="33" t="s">
        <v>23</v>
      </c>
      <c r="D504" s="34" t="s">
        <v>24</v>
      </c>
      <c r="E504" s="60"/>
      <c r="F504" s="198" t="s">
        <v>25</v>
      </c>
      <c r="G504" s="352"/>
      <c r="H504" s="5"/>
      <c r="I504" s="5"/>
      <c r="J504" s="24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4"/>
      <c r="AF504" s="4"/>
      <c r="AG504" s="4"/>
    </row>
    <row r="505" spans="1:33" s="1" customFormat="1" ht="18.75" hidden="1" customHeight="1" thickBot="1" x14ac:dyDescent="0.3">
      <c r="A505" s="178"/>
      <c r="B505" s="170" t="s">
        <v>329</v>
      </c>
      <c r="C505" s="171" t="s">
        <v>327</v>
      </c>
      <c r="D505" s="172"/>
      <c r="E505" s="173"/>
      <c r="F505" s="174"/>
      <c r="G505" s="360"/>
      <c r="H505" s="5"/>
      <c r="I505" s="5">
        <v>2</v>
      </c>
      <c r="J505" s="5">
        <v>8.5</v>
      </c>
      <c r="K505" s="5">
        <f>A505*I505</f>
        <v>0</v>
      </c>
      <c r="L505" s="5">
        <f t="shared" ref="L505" si="98">K505*J505</f>
        <v>0</v>
      </c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4"/>
      <c r="AF505" s="4"/>
      <c r="AG505" s="4"/>
    </row>
    <row r="506" spans="1:33" s="18" customFormat="1" ht="13.5" hidden="1" customHeight="1" thickBot="1" x14ac:dyDescent="0.3">
      <c r="A506" s="159">
        <f>SUM(A505:A505)</f>
        <v>0</v>
      </c>
      <c r="B506" s="160" t="s">
        <v>329</v>
      </c>
      <c r="C506" s="163" t="s">
        <v>28</v>
      </c>
      <c r="D506" s="38"/>
      <c r="E506" s="67"/>
      <c r="F506" s="39"/>
      <c r="G506" s="360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27"/>
      <c r="Y506" s="27"/>
      <c r="Z506" s="27"/>
      <c r="AA506" s="27"/>
      <c r="AB506" s="27"/>
      <c r="AC506" s="27"/>
      <c r="AD506" s="27"/>
    </row>
    <row r="507" spans="1:33" s="18" customFormat="1" hidden="1" x14ac:dyDescent="0.25">
      <c r="E507" s="62"/>
      <c r="G507" s="346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27"/>
      <c r="Y507" s="27"/>
      <c r="Z507" s="27"/>
      <c r="AA507" s="27"/>
      <c r="AB507" s="27"/>
      <c r="AC507" s="27"/>
      <c r="AD507" s="27"/>
    </row>
    <row r="508" spans="1:33" s="1" customFormat="1" ht="41.25" customHeight="1" x14ac:dyDescent="0.25">
      <c r="A508" s="530" t="s">
        <v>517</v>
      </c>
      <c r="B508" s="531"/>
      <c r="C508" s="531"/>
      <c r="D508" s="437">
        <v>9.5</v>
      </c>
      <c r="E508" s="244"/>
      <c r="F508" s="259"/>
      <c r="G508" s="349" t="s">
        <v>383</v>
      </c>
      <c r="H508" s="5"/>
      <c r="I508" s="5"/>
      <c r="J508" s="24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4"/>
      <c r="AF508" s="4"/>
      <c r="AG508" s="4"/>
    </row>
    <row r="509" spans="1:33" s="1" customFormat="1" ht="23.25" x14ac:dyDescent="0.25">
      <c r="A509" s="532" t="s">
        <v>379</v>
      </c>
      <c r="B509" s="533"/>
      <c r="C509" s="533"/>
      <c r="D509" s="436"/>
      <c r="E509" s="245"/>
      <c r="F509" s="260"/>
      <c r="G509" s="488"/>
      <c r="H509" s="5"/>
      <c r="I509" s="5"/>
      <c r="J509" s="24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4"/>
      <c r="AF509" s="4"/>
      <c r="AG509" s="4"/>
    </row>
    <row r="510" spans="1:33" s="1" customFormat="1" ht="37.5" customHeight="1" x14ac:dyDescent="0.25">
      <c r="A510" s="602" t="s">
        <v>519</v>
      </c>
      <c r="B510" s="603"/>
      <c r="C510" s="603"/>
      <c r="D510" s="604"/>
      <c r="E510" s="245"/>
      <c r="F510" s="260"/>
      <c r="G510" s="489"/>
      <c r="H510" s="5"/>
      <c r="I510" s="5"/>
      <c r="J510" s="24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4"/>
      <c r="AF510" s="4"/>
      <c r="AG510" s="4"/>
    </row>
    <row r="511" spans="1:33" s="1" customFormat="1" ht="13.5" customHeight="1" x14ac:dyDescent="0.25">
      <c r="A511" s="457" t="s">
        <v>22</v>
      </c>
      <c r="B511" s="458"/>
      <c r="C511" s="33" t="s">
        <v>23</v>
      </c>
      <c r="D511" s="34" t="s">
        <v>24</v>
      </c>
      <c r="E511" s="245"/>
      <c r="F511" s="260"/>
      <c r="G511" s="489"/>
      <c r="H511" s="5"/>
      <c r="I511" s="5"/>
      <c r="J511" s="24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4"/>
      <c r="AF511" s="4"/>
      <c r="AG511" s="4"/>
    </row>
    <row r="512" spans="1:33" s="1" customFormat="1" ht="18.75" customHeight="1" x14ac:dyDescent="0.25">
      <c r="A512" s="123"/>
      <c r="B512" s="47" t="s">
        <v>329</v>
      </c>
      <c r="C512" s="121" t="s">
        <v>326</v>
      </c>
      <c r="D512" s="236"/>
      <c r="E512" s="246"/>
      <c r="F512" s="261"/>
      <c r="G512" s="490"/>
      <c r="H512" s="5"/>
      <c r="I512" s="5">
        <v>2</v>
      </c>
      <c r="J512" s="5">
        <v>9.5</v>
      </c>
      <c r="K512" s="5">
        <f>A512*I512</f>
        <v>0</v>
      </c>
      <c r="L512" s="5">
        <f t="shared" ref="L512" si="99">K512*J512</f>
        <v>0</v>
      </c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4"/>
      <c r="AF512" s="4"/>
      <c r="AG512" s="4"/>
    </row>
    <row r="513" spans="1:33" s="18" customFormat="1" ht="17.25" customHeight="1" x14ac:dyDescent="0.25">
      <c r="A513" s="183">
        <f>SUM(A512:A512)</f>
        <v>0</v>
      </c>
      <c r="B513" s="70" t="s">
        <v>329</v>
      </c>
      <c r="C513" s="237" t="s">
        <v>28</v>
      </c>
      <c r="D513" s="38"/>
      <c r="E513" s="67"/>
      <c r="F513" s="39"/>
      <c r="G513" s="360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27"/>
      <c r="Y513" s="27"/>
      <c r="Z513" s="27"/>
      <c r="AA513" s="27"/>
      <c r="AB513" s="27"/>
      <c r="AC513" s="27"/>
      <c r="AD513" s="27"/>
    </row>
    <row r="514" spans="1:33" s="18" customFormat="1" ht="13.5" customHeight="1" x14ac:dyDescent="0.25">
      <c r="E514" s="62"/>
      <c r="G514" s="346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27"/>
      <c r="Y514" s="27"/>
      <c r="Z514" s="27"/>
      <c r="AA514" s="27"/>
      <c r="AB514" s="27"/>
      <c r="AC514" s="27"/>
      <c r="AD514" s="27"/>
    </row>
    <row r="515" spans="1:33" s="1" customFormat="1" ht="56.25" hidden="1" customHeight="1" x14ac:dyDescent="0.25">
      <c r="A515" s="530" t="s">
        <v>356</v>
      </c>
      <c r="B515" s="531"/>
      <c r="C515" s="531"/>
      <c r="D515" s="235">
        <v>9.5</v>
      </c>
      <c r="E515" s="204"/>
      <c r="F515" s="238"/>
      <c r="G515" s="349" t="s">
        <v>383</v>
      </c>
      <c r="H515" s="5"/>
      <c r="I515" s="5"/>
      <c r="J515" s="24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4"/>
      <c r="AF515" s="4"/>
      <c r="AG515" s="4"/>
    </row>
    <row r="516" spans="1:33" s="1" customFormat="1" ht="44.25" hidden="1" customHeight="1" x14ac:dyDescent="0.25">
      <c r="A516" s="586" t="s">
        <v>380</v>
      </c>
      <c r="B516" s="587"/>
      <c r="C516" s="587"/>
      <c r="D516" s="231"/>
      <c r="E516" s="232"/>
      <c r="F516" s="262"/>
      <c r="G516" s="488"/>
      <c r="H516" s="5"/>
      <c r="I516" s="5"/>
      <c r="J516" s="24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4"/>
      <c r="AF516" s="4"/>
      <c r="AG516" s="4"/>
    </row>
    <row r="517" spans="1:33" s="1" customFormat="1" ht="13.5" hidden="1" customHeight="1" x14ac:dyDescent="0.25">
      <c r="A517" s="517" t="s">
        <v>22</v>
      </c>
      <c r="B517" s="518"/>
      <c r="C517" s="239" t="s">
        <v>23</v>
      </c>
      <c r="D517" s="287" t="s">
        <v>24</v>
      </c>
      <c r="E517" s="169"/>
      <c r="F517" s="240"/>
      <c r="G517" s="489"/>
      <c r="H517" s="5"/>
      <c r="I517" s="5"/>
      <c r="J517" s="24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4"/>
      <c r="AF517" s="4"/>
      <c r="AG517" s="4"/>
    </row>
    <row r="518" spans="1:33" s="1" customFormat="1" ht="18.75" hidden="1" customHeight="1" x14ac:dyDescent="0.25">
      <c r="A518" s="179"/>
      <c r="B518" s="47" t="s">
        <v>329</v>
      </c>
      <c r="C518" s="121" t="s">
        <v>337</v>
      </c>
      <c r="D518" s="236"/>
      <c r="E518" s="233"/>
      <c r="F518" s="263"/>
      <c r="G518" s="490"/>
      <c r="H518" s="5"/>
      <c r="I518" s="5">
        <v>2</v>
      </c>
      <c r="J518" s="5">
        <v>9.5</v>
      </c>
      <c r="K518" s="5">
        <f>A518*I518</f>
        <v>0</v>
      </c>
      <c r="L518" s="5">
        <f t="shared" ref="L518" si="100">K518*J518</f>
        <v>0</v>
      </c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4"/>
      <c r="AF518" s="4"/>
      <c r="AG518" s="4"/>
    </row>
    <row r="519" spans="1:33" s="18" customFormat="1" ht="17.25" hidden="1" customHeight="1" x14ac:dyDescent="0.25">
      <c r="A519" s="183">
        <f>SUM(A518:A518)</f>
        <v>0</v>
      </c>
      <c r="B519" s="70" t="s">
        <v>329</v>
      </c>
      <c r="C519" s="237" t="s">
        <v>28</v>
      </c>
      <c r="D519" s="38"/>
      <c r="E519" s="67"/>
      <c r="F519" s="39"/>
      <c r="G519" s="360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27"/>
      <c r="Y519" s="27"/>
      <c r="Z519" s="27"/>
      <c r="AA519" s="27"/>
      <c r="AB519" s="27"/>
      <c r="AC519" s="27"/>
      <c r="AD519" s="27"/>
    </row>
    <row r="520" spans="1:33" s="18" customFormat="1" ht="13.5" hidden="1" customHeight="1" thickBot="1" x14ac:dyDescent="0.3">
      <c r="E520" s="62"/>
      <c r="G520" s="346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27"/>
      <c r="Y520" s="27"/>
      <c r="Z520" s="27"/>
      <c r="AA520" s="27"/>
      <c r="AB520" s="27"/>
      <c r="AC520" s="27"/>
      <c r="AD520" s="27"/>
    </row>
    <row r="521" spans="1:33" s="18" customFormat="1" ht="18" hidden="1" customHeight="1" x14ac:dyDescent="0.25">
      <c r="A521" s="519" t="s">
        <v>338</v>
      </c>
      <c r="B521" s="520"/>
      <c r="C521" s="520"/>
      <c r="D521" s="521"/>
      <c r="E521" s="188" t="s">
        <v>21</v>
      </c>
      <c r="F521" s="189"/>
      <c r="G521" s="359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27"/>
      <c r="Y521" s="27"/>
      <c r="Z521" s="27"/>
      <c r="AA521" s="27"/>
      <c r="AB521" s="27"/>
      <c r="AC521" s="27"/>
      <c r="AD521" s="27"/>
    </row>
    <row r="522" spans="1:33" s="18" customFormat="1" ht="13.5" hidden="1" customHeight="1" x14ac:dyDescent="0.25">
      <c r="A522" s="522" t="s">
        <v>22</v>
      </c>
      <c r="B522" s="458"/>
      <c r="C522" s="182" t="s">
        <v>23</v>
      </c>
      <c r="D522" s="34" t="s">
        <v>24</v>
      </c>
      <c r="E522" s="523"/>
      <c r="F522" s="524"/>
      <c r="G522" s="250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27"/>
      <c r="Y522" s="27"/>
      <c r="Z522" s="27"/>
      <c r="AA522" s="27"/>
      <c r="AB522" s="27"/>
      <c r="AC522" s="27"/>
      <c r="AD522" s="27"/>
    </row>
    <row r="523" spans="1:33" s="18" customFormat="1" ht="16.5" hidden="1" thickBot="1" x14ac:dyDescent="0.3">
      <c r="A523" s="195"/>
      <c r="B523" s="185" t="s">
        <v>339</v>
      </c>
      <c r="C523" s="118" t="s">
        <v>224</v>
      </c>
      <c r="D523" s="52" t="s">
        <v>225</v>
      </c>
      <c r="E523" s="79" t="s">
        <v>357</v>
      </c>
      <c r="G523" s="346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27"/>
      <c r="Y523" s="27"/>
      <c r="Z523" s="27"/>
      <c r="AA523" s="27"/>
      <c r="AB523" s="27"/>
      <c r="AC523" s="27"/>
      <c r="AD523" s="27"/>
    </row>
    <row r="524" spans="1:33" s="18" customFormat="1" ht="16.5" hidden="1" thickBot="1" x14ac:dyDescent="0.3">
      <c r="A524" s="195"/>
      <c r="B524" s="190" t="s">
        <v>339</v>
      </c>
      <c r="C524" s="191" t="s">
        <v>187</v>
      </c>
      <c r="D524" s="192" t="s">
        <v>188</v>
      </c>
      <c r="E524" s="193" t="s">
        <v>358</v>
      </c>
      <c r="F524" s="194"/>
      <c r="G524" s="346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27"/>
      <c r="Y524" s="27"/>
      <c r="Z524" s="27"/>
      <c r="AA524" s="27"/>
      <c r="AB524" s="27"/>
      <c r="AC524" s="27"/>
      <c r="AD524" s="27"/>
    </row>
    <row r="525" spans="1:33" s="18" customFormat="1" ht="17.25" hidden="1" customHeight="1" x14ac:dyDescent="0.25">
      <c r="A525" s="186">
        <f>SUM(A523:A524)</f>
        <v>0</v>
      </c>
      <c r="B525" s="74" t="s">
        <v>339</v>
      </c>
      <c r="C525" s="187" t="s">
        <v>28</v>
      </c>
      <c r="D525" s="38"/>
      <c r="E525" s="67"/>
      <c r="F525" s="39"/>
      <c r="G525" s="360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27"/>
      <c r="Y525" s="27"/>
      <c r="Z525" s="27"/>
      <c r="AA525" s="27"/>
      <c r="AB525" s="27"/>
      <c r="AC525" s="27"/>
      <c r="AD525" s="27"/>
    </row>
    <row r="526" spans="1:33" s="18" customFormat="1" x14ac:dyDescent="0.25">
      <c r="E526" s="62"/>
      <c r="G526" s="346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27"/>
      <c r="Y526" s="27"/>
      <c r="Z526" s="27"/>
      <c r="AA526" s="27"/>
      <c r="AB526" s="27"/>
      <c r="AC526" s="27"/>
      <c r="AD526" s="27"/>
    </row>
    <row r="527" spans="1:33" s="18" customFormat="1" x14ac:dyDescent="0.25">
      <c r="E527" s="62"/>
      <c r="G527" s="346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27"/>
      <c r="Y527" s="27"/>
      <c r="Z527" s="27"/>
      <c r="AA527" s="27"/>
      <c r="AB527" s="27"/>
      <c r="AC527" s="27"/>
      <c r="AD527" s="27"/>
    </row>
    <row r="528" spans="1:33" s="18" customFormat="1" x14ac:dyDescent="0.25">
      <c r="E528" s="62"/>
      <c r="G528" s="346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27"/>
      <c r="Y528" s="27"/>
      <c r="Z528" s="27"/>
      <c r="AA528" s="27"/>
      <c r="AB528" s="27"/>
      <c r="AC528" s="27"/>
      <c r="AD528" s="27"/>
    </row>
    <row r="529" spans="5:30" s="18" customFormat="1" x14ac:dyDescent="0.25">
      <c r="E529" s="62"/>
      <c r="G529" s="346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27"/>
      <c r="Y529" s="27"/>
      <c r="Z529" s="27"/>
      <c r="AA529" s="27"/>
      <c r="AB529" s="27"/>
      <c r="AC529" s="27"/>
      <c r="AD529" s="27"/>
    </row>
    <row r="530" spans="5:30" s="18" customFormat="1" x14ac:dyDescent="0.25">
      <c r="E530" s="62"/>
      <c r="G530" s="346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27"/>
      <c r="Y530" s="27"/>
      <c r="Z530" s="27"/>
      <c r="AA530" s="27"/>
      <c r="AB530" s="27"/>
      <c r="AC530" s="27"/>
      <c r="AD530" s="27"/>
    </row>
    <row r="531" spans="5:30" s="18" customFormat="1" x14ac:dyDescent="0.25">
      <c r="E531" s="62"/>
      <c r="G531" s="346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27"/>
      <c r="Y531" s="27"/>
      <c r="Z531" s="27"/>
      <c r="AA531" s="27"/>
      <c r="AB531" s="27"/>
      <c r="AC531" s="27"/>
      <c r="AD531" s="27"/>
    </row>
    <row r="532" spans="5:30" s="18" customFormat="1" x14ac:dyDescent="0.25">
      <c r="E532" s="62"/>
      <c r="G532" s="346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27"/>
      <c r="Y532" s="27"/>
      <c r="Z532" s="27"/>
      <c r="AA532" s="27"/>
      <c r="AB532" s="27"/>
      <c r="AC532" s="27"/>
      <c r="AD532" s="27"/>
    </row>
    <row r="533" spans="5:30" s="18" customFormat="1" x14ac:dyDescent="0.25">
      <c r="E533" s="62"/>
      <c r="G533" s="346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27"/>
      <c r="Y533" s="27"/>
      <c r="Z533" s="27"/>
      <c r="AA533" s="27"/>
      <c r="AB533" s="27"/>
      <c r="AC533" s="27"/>
      <c r="AD533" s="27"/>
    </row>
    <row r="534" spans="5:30" s="18" customFormat="1" x14ac:dyDescent="0.25">
      <c r="E534" s="62"/>
      <c r="G534" s="346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27"/>
      <c r="Y534" s="27"/>
      <c r="Z534" s="27"/>
      <c r="AA534" s="27"/>
      <c r="AB534" s="27"/>
      <c r="AC534" s="27"/>
      <c r="AD534" s="27"/>
    </row>
    <row r="535" spans="5:30" s="18" customFormat="1" x14ac:dyDescent="0.25">
      <c r="E535" s="62"/>
      <c r="G535" s="346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27"/>
      <c r="Y535" s="27"/>
      <c r="Z535" s="27"/>
      <c r="AA535" s="27"/>
      <c r="AB535" s="27"/>
      <c r="AC535" s="27"/>
      <c r="AD535" s="27"/>
    </row>
    <row r="536" spans="5:30" s="18" customFormat="1" x14ac:dyDescent="0.25">
      <c r="E536" s="62"/>
      <c r="G536" s="346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27"/>
      <c r="Y536" s="27"/>
      <c r="Z536" s="27"/>
      <c r="AA536" s="27"/>
      <c r="AB536" s="27"/>
      <c r="AC536" s="27"/>
      <c r="AD536" s="27"/>
    </row>
    <row r="537" spans="5:30" s="18" customFormat="1" x14ac:dyDescent="0.25">
      <c r="E537" s="62"/>
      <c r="G537" s="346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27"/>
      <c r="Y537" s="27"/>
      <c r="Z537" s="27"/>
      <c r="AA537" s="27"/>
      <c r="AB537" s="27"/>
      <c r="AC537" s="27"/>
      <c r="AD537" s="27"/>
    </row>
    <row r="538" spans="5:30" s="18" customFormat="1" x14ac:dyDescent="0.25">
      <c r="E538" s="62"/>
      <c r="G538" s="346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27"/>
      <c r="Y538" s="27"/>
      <c r="Z538" s="27"/>
      <c r="AA538" s="27"/>
      <c r="AB538" s="27"/>
      <c r="AC538" s="27"/>
      <c r="AD538" s="27"/>
    </row>
    <row r="539" spans="5:30" s="18" customFormat="1" x14ac:dyDescent="0.25">
      <c r="E539" s="62"/>
      <c r="G539" s="346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27"/>
      <c r="Y539" s="27"/>
      <c r="Z539" s="27"/>
      <c r="AA539" s="27"/>
      <c r="AB539" s="27"/>
      <c r="AC539" s="27"/>
      <c r="AD539" s="27"/>
    </row>
    <row r="540" spans="5:30" s="18" customFormat="1" x14ac:dyDescent="0.25">
      <c r="E540" s="62"/>
      <c r="G540" s="346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27"/>
      <c r="Y540" s="27"/>
      <c r="Z540" s="27"/>
      <c r="AA540" s="27"/>
      <c r="AB540" s="27"/>
      <c r="AC540" s="27"/>
      <c r="AD540" s="27"/>
    </row>
    <row r="541" spans="5:30" s="18" customFormat="1" x14ac:dyDescent="0.25">
      <c r="E541" s="62"/>
      <c r="G541" s="346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27"/>
      <c r="Y541" s="27"/>
      <c r="Z541" s="27"/>
      <c r="AA541" s="27"/>
      <c r="AB541" s="27"/>
      <c r="AC541" s="27"/>
      <c r="AD541" s="27"/>
    </row>
    <row r="542" spans="5:30" s="18" customFormat="1" x14ac:dyDescent="0.25">
      <c r="E542" s="62"/>
      <c r="G542" s="346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27"/>
      <c r="Y542" s="27"/>
      <c r="Z542" s="27"/>
      <c r="AA542" s="27"/>
      <c r="AB542" s="27"/>
      <c r="AC542" s="27"/>
      <c r="AD542" s="27"/>
    </row>
    <row r="543" spans="5:30" s="18" customFormat="1" x14ac:dyDescent="0.25">
      <c r="E543" s="62"/>
      <c r="G543" s="346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27"/>
      <c r="Y543" s="27"/>
      <c r="Z543" s="27"/>
      <c r="AA543" s="27"/>
      <c r="AB543" s="27"/>
      <c r="AC543" s="27"/>
      <c r="AD543" s="27"/>
    </row>
    <row r="544" spans="5:30" s="18" customFormat="1" x14ac:dyDescent="0.25">
      <c r="E544" s="62"/>
      <c r="G544" s="346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27"/>
      <c r="Y544" s="27"/>
      <c r="Z544" s="27"/>
      <c r="AA544" s="27"/>
      <c r="AB544" s="27"/>
      <c r="AC544" s="27"/>
      <c r="AD544" s="27"/>
    </row>
    <row r="545" spans="5:30" s="18" customFormat="1" x14ac:dyDescent="0.25">
      <c r="E545" s="62"/>
      <c r="G545" s="346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27"/>
      <c r="Y545" s="27"/>
      <c r="Z545" s="27"/>
      <c r="AA545" s="27"/>
      <c r="AB545" s="27"/>
      <c r="AC545" s="27"/>
      <c r="AD545" s="27"/>
    </row>
    <row r="546" spans="5:30" s="18" customFormat="1" x14ac:dyDescent="0.25">
      <c r="E546" s="62"/>
      <c r="G546" s="346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27"/>
      <c r="Y546" s="27"/>
      <c r="Z546" s="27"/>
      <c r="AA546" s="27"/>
      <c r="AB546" s="27"/>
      <c r="AC546" s="27"/>
      <c r="AD546" s="27"/>
    </row>
    <row r="547" spans="5:30" s="18" customFormat="1" x14ac:dyDescent="0.25">
      <c r="E547" s="62"/>
      <c r="G547" s="346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27"/>
      <c r="Y547" s="27"/>
      <c r="Z547" s="27"/>
      <c r="AA547" s="27"/>
      <c r="AB547" s="27"/>
      <c r="AC547" s="27"/>
      <c r="AD547" s="27"/>
    </row>
    <row r="548" spans="5:30" s="18" customFormat="1" x14ac:dyDescent="0.25">
      <c r="E548" s="62"/>
      <c r="G548" s="346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27"/>
      <c r="Y548" s="27"/>
      <c r="Z548" s="27"/>
      <c r="AA548" s="27"/>
      <c r="AB548" s="27"/>
      <c r="AC548" s="27"/>
      <c r="AD548" s="27"/>
    </row>
    <row r="549" spans="5:30" s="18" customFormat="1" x14ac:dyDescent="0.25">
      <c r="E549" s="62"/>
      <c r="G549" s="346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27"/>
      <c r="Y549" s="27"/>
      <c r="Z549" s="27"/>
      <c r="AA549" s="27"/>
      <c r="AB549" s="27"/>
      <c r="AC549" s="27"/>
      <c r="AD549" s="27"/>
    </row>
    <row r="550" spans="5:30" s="18" customFormat="1" x14ac:dyDescent="0.25">
      <c r="E550" s="62"/>
      <c r="G550" s="346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27"/>
      <c r="Y550" s="27"/>
      <c r="Z550" s="27"/>
      <c r="AA550" s="27"/>
      <c r="AB550" s="27"/>
      <c r="AC550" s="27"/>
      <c r="AD550" s="27"/>
    </row>
    <row r="551" spans="5:30" s="18" customFormat="1" x14ac:dyDescent="0.25">
      <c r="E551" s="62"/>
      <c r="G551" s="346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27"/>
      <c r="Y551" s="27"/>
      <c r="Z551" s="27"/>
      <c r="AA551" s="27"/>
      <c r="AB551" s="27"/>
      <c r="AC551" s="27"/>
      <c r="AD551" s="27"/>
    </row>
    <row r="552" spans="5:30" s="18" customFormat="1" x14ac:dyDescent="0.25">
      <c r="E552" s="62"/>
      <c r="G552" s="346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27"/>
      <c r="Y552" s="27"/>
      <c r="Z552" s="27"/>
      <c r="AA552" s="27"/>
      <c r="AB552" s="27"/>
      <c r="AC552" s="27"/>
      <c r="AD552" s="27"/>
    </row>
    <row r="553" spans="5:30" s="18" customFormat="1" x14ac:dyDescent="0.25">
      <c r="E553" s="62"/>
      <c r="G553" s="346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27"/>
      <c r="Y553" s="27"/>
      <c r="Z553" s="27"/>
      <c r="AA553" s="27"/>
      <c r="AB553" s="27"/>
      <c r="AC553" s="27"/>
      <c r="AD553" s="27"/>
    </row>
    <row r="554" spans="5:30" s="18" customFormat="1" x14ac:dyDescent="0.25">
      <c r="E554" s="62"/>
      <c r="G554" s="346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27"/>
      <c r="Y554" s="27"/>
      <c r="Z554" s="27"/>
      <c r="AA554" s="27"/>
      <c r="AB554" s="27"/>
      <c r="AC554" s="27"/>
      <c r="AD554" s="27"/>
    </row>
    <row r="555" spans="5:30" s="18" customFormat="1" x14ac:dyDescent="0.25">
      <c r="E555" s="62"/>
      <c r="G555" s="346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27"/>
      <c r="Y555" s="27"/>
      <c r="Z555" s="27"/>
      <c r="AA555" s="27"/>
      <c r="AB555" s="27"/>
      <c r="AC555" s="27"/>
      <c r="AD555" s="27"/>
    </row>
    <row r="556" spans="5:30" s="18" customFormat="1" x14ac:dyDescent="0.25">
      <c r="E556" s="62"/>
      <c r="G556" s="346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27"/>
      <c r="Y556" s="27"/>
      <c r="Z556" s="27"/>
      <c r="AA556" s="27"/>
      <c r="AB556" s="27"/>
      <c r="AC556" s="27"/>
      <c r="AD556" s="27"/>
    </row>
    <row r="557" spans="5:30" s="18" customFormat="1" x14ac:dyDescent="0.25">
      <c r="E557" s="62"/>
      <c r="G557" s="346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27"/>
      <c r="Y557" s="27"/>
      <c r="Z557" s="27"/>
      <c r="AA557" s="27"/>
      <c r="AB557" s="27"/>
      <c r="AC557" s="27"/>
      <c r="AD557" s="27"/>
    </row>
    <row r="558" spans="5:30" s="18" customFormat="1" x14ac:dyDescent="0.25">
      <c r="E558" s="62"/>
      <c r="G558" s="346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27"/>
      <c r="Y558" s="27"/>
      <c r="Z558" s="27"/>
      <c r="AA558" s="27"/>
      <c r="AB558" s="27"/>
      <c r="AC558" s="27"/>
      <c r="AD558" s="27"/>
    </row>
    <row r="559" spans="5:30" s="18" customFormat="1" x14ac:dyDescent="0.25">
      <c r="E559" s="62"/>
      <c r="G559" s="346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27"/>
      <c r="Y559" s="27"/>
      <c r="Z559" s="27"/>
      <c r="AA559" s="27"/>
      <c r="AB559" s="27"/>
      <c r="AC559" s="27"/>
      <c r="AD559" s="27"/>
    </row>
    <row r="560" spans="5:30" s="18" customFormat="1" x14ac:dyDescent="0.25">
      <c r="E560" s="62"/>
      <c r="G560" s="346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27"/>
      <c r="Y560" s="27"/>
      <c r="Z560" s="27"/>
      <c r="AA560" s="27"/>
      <c r="AB560" s="27"/>
      <c r="AC560" s="27"/>
      <c r="AD560" s="27"/>
    </row>
    <row r="561" spans="5:30" s="18" customFormat="1" x14ac:dyDescent="0.25">
      <c r="E561" s="62"/>
      <c r="G561" s="346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27"/>
      <c r="Y561" s="27"/>
      <c r="Z561" s="27"/>
      <c r="AA561" s="27"/>
      <c r="AB561" s="27"/>
      <c r="AC561" s="27"/>
      <c r="AD561" s="27"/>
    </row>
    <row r="562" spans="5:30" s="18" customFormat="1" x14ac:dyDescent="0.25">
      <c r="E562" s="62"/>
      <c r="G562" s="346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27"/>
      <c r="Y562" s="27"/>
      <c r="Z562" s="27"/>
      <c r="AA562" s="27"/>
      <c r="AB562" s="27"/>
      <c r="AC562" s="27"/>
      <c r="AD562" s="27"/>
    </row>
    <row r="563" spans="5:30" s="18" customFormat="1" x14ac:dyDescent="0.25">
      <c r="E563" s="62"/>
      <c r="G563" s="346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27"/>
      <c r="Y563" s="27"/>
      <c r="Z563" s="27"/>
      <c r="AA563" s="27"/>
      <c r="AB563" s="27"/>
      <c r="AC563" s="27"/>
      <c r="AD563" s="27"/>
    </row>
    <row r="564" spans="5:30" s="18" customFormat="1" x14ac:dyDescent="0.25">
      <c r="E564" s="62"/>
      <c r="G564" s="346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27"/>
      <c r="Y564" s="27"/>
      <c r="Z564" s="27"/>
      <c r="AA564" s="27"/>
      <c r="AB564" s="27"/>
      <c r="AC564" s="27"/>
      <c r="AD564" s="27"/>
    </row>
    <row r="565" spans="5:30" s="18" customFormat="1" x14ac:dyDescent="0.25">
      <c r="E565" s="62"/>
      <c r="G565" s="346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27"/>
      <c r="Y565" s="27"/>
      <c r="Z565" s="27"/>
      <c r="AA565" s="27"/>
      <c r="AB565" s="27"/>
      <c r="AC565" s="27"/>
      <c r="AD565" s="27"/>
    </row>
    <row r="566" spans="5:30" s="18" customFormat="1" x14ac:dyDescent="0.25">
      <c r="E566" s="62"/>
      <c r="G566" s="346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27"/>
      <c r="Y566" s="27"/>
      <c r="Z566" s="27"/>
      <c r="AA566" s="27"/>
      <c r="AB566" s="27"/>
      <c r="AC566" s="27"/>
      <c r="AD566" s="27"/>
    </row>
    <row r="567" spans="5:30" s="18" customFormat="1" x14ac:dyDescent="0.25">
      <c r="E567" s="62"/>
      <c r="G567" s="346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27"/>
      <c r="Y567" s="27"/>
      <c r="Z567" s="27"/>
      <c r="AA567" s="27"/>
      <c r="AB567" s="27"/>
      <c r="AC567" s="27"/>
      <c r="AD567" s="27"/>
    </row>
    <row r="568" spans="5:30" s="18" customFormat="1" x14ac:dyDescent="0.25">
      <c r="E568" s="62"/>
      <c r="G568" s="346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27"/>
      <c r="Y568" s="27"/>
      <c r="Z568" s="27"/>
      <c r="AA568" s="27"/>
      <c r="AB568" s="27"/>
      <c r="AC568" s="27"/>
      <c r="AD568" s="27"/>
    </row>
    <row r="569" spans="5:30" s="18" customFormat="1" x14ac:dyDescent="0.25">
      <c r="E569" s="62"/>
      <c r="G569" s="346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27"/>
      <c r="Y569" s="27"/>
      <c r="Z569" s="27"/>
      <c r="AA569" s="27"/>
      <c r="AB569" s="27"/>
      <c r="AC569" s="27"/>
      <c r="AD569" s="27"/>
    </row>
    <row r="570" spans="5:30" s="18" customFormat="1" x14ac:dyDescent="0.25">
      <c r="E570" s="62"/>
      <c r="G570" s="346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27"/>
      <c r="Y570" s="27"/>
      <c r="Z570" s="27"/>
      <c r="AA570" s="27"/>
      <c r="AB570" s="27"/>
      <c r="AC570" s="27"/>
      <c r="AD570" s="27"/>
    </row>
    <row r="571" spans="5:30" s="18" customFormat="1" x14ac:dyDescent="0.25">
      <c r="E571" s="62"/>
      <c r="G571" s="346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27"/>
      <c r="Y571" s="27"/>
      <c r="Z571" s="27"/>
      <c r="AA571" s="27"/>
      <c r="AB571" s="27"/>
      <c r="AC571" s="27"/>
      <c r="AD571" s="27"/>
    </row>
    <row r="572" spans="5:30" s="18" customFormat="1" x14ac:dyDescent="0.25">
      <c r="E572" s="62"/>
      <c r="G572" s="346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27"/>
      <c r="Y572" s="27"/>
      <c r="Z572" s="27"/>
      <c r="AA572" s="27"/>
      <c r="AB572" s="27"/>
      <c r="AC572" s="27"/>
      <c r="AD572" s="27"/>
    </row>
    <row r="573" spans="5:30" s="18" customFormat="1" x14ac:dyDescent="0.25">
      <c r="E573" s="62"/>
      <c r="G573" s="346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27"/>
      <c r="Y573" s="27"/>
      <c r="Z573" s="27"/>
      <c r="AA573" s="27"/>
      <c r="AB573" s="27"/>
      <c r="AC573" s="27"/>
      <c r="AD573" s="27"/>
    </row>
    <row r="574" spans="5:30" s="18" customFormat="1" x14ac:dyDescent="0.25">
      <c r="E574" s="62"/>
      <c r="G574" s="346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27"/>
      <c r="Y574" s="27"/>
      <c r="Z574" s="27"/>
      <c r="AA574" s="27"/>
      <c r="AB574" s="27"/>
      <c r="AC574" s="27"/>
      <c r="AD574" s="27"/>
    </row>
    <row r="575" spans="5:30" s="18" customFormat="1" x14ac:dyDescent="0.25">
      <c r="E575" s="62"/>
      <c r="G575" s="346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27"/>
      <c r="Y575" s="27"/>
      <c r="Z575" s="27"/>
      <c r="AA575" s="27"/>
      <c r="AB575" s="27"/>
      <c r="AC575" s="27"/>
      <c r="AD575" s="27"/>
    </row>
    <row r="576" spans="5:30" s="18" customFormat="1" x14ac:dyDescent="0.25">
      <c r="E576" s="62"/>
      <c r="G576" s="346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27"/>
      <c r="Y576" s="27"/>
      <c r="Z576" s="27"/>
      <c r="AA576" s="27"/>
      <c r="AB576" s="27"/>
      <c r="AC576" s="27"/>
      <c r="AD576" s="27"/>
    </row>
    <row r="577" spans="5:30" s="18" customFormat="1" x14ac:dyDescent="0.25">
      <c r="E577" s="62"/>
      <c r="G577" s="346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27"/>
      <c r="Y577" s="27"/>
      <c r="Z577" s="27"/>
      <c r="AA577" s="27"/>
      <c r="AB577" s="27"/>
      <c r="AC577" s="27"/>
      <c r="AD577" s="27"/>
    </row>
    <row r="578" spans="5:30" s="18" customFormat="1" x14ac:dyDescent="0.25">
      <c r="E578" s="62"/>
      <c r="G578" s="346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27"/>
      <c r="Y578" s="27"/>
      <c r="Z578" s="27"/>
      <c r="AA578" s="27"/>
      <c r="AB578" s="27"/>
      <c r="AC578" s="27"/>
      <c r="AD578" s="27"/>
    </row>
    <row r="579" spans="5:30" s="18" customFormat="1" x14ac:dyDescent="0.25">
      <c r="E579" s="62"/>
      <c r="G579" s="346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27"/>
      <c r="Y579" s="27"/>
      <c r="Z579" s="27"/>
      <c r="AA579" s="27"/>
      <c r="AB579" s="27"/>
      <c r="AC579" s="27"/>
      <c r="AD579" s="27"/>
    </row>
    <row r="580" spans="5:30" s="18" customFormat="1" x14ac:dyDescent="0.25">
      <c r="E580" s="62"/>
      <c r="G580" s="346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27"/>
      <c r="Y580" s="27"/>
      <c r="Z580" s="27"/>
      <c r="AA580" s="27"/>
      <c r="AB580" s="27"/>
      <c r="AC580" s="27"/>
      <c r="AD580" s="27"/>
    </row>
    <row r="581" spans="5:30" s="18" customFormat="1" x14ac:dyDescent="0.25">
      <c r="E581" s="62"/>
      <c r="G581" s="346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27"/>
      <c r="Y581" s="27"/>
      <c r="Z581" s="27"/>
      <c r="AA581" s="27"/>
      <c r="AB581" s="27"/>
      <c r="AC581" s="27"/>
      <c r="AD581" s="27"/>
    </row>
    <row r="582" spans="5:30" s="18" customFormat="1" x14ac:dyDescent="0.25">
      <c r="E582" s="62"/>
      <c r="G582" s="346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27"/>
      <c r="Y582" s="27"/>
      <c r="Z582" s="27"/>
      <c r="AA582" s="27"/>
      <c r="AB582" s="27"/>
      <c r="AC582" s="27"/>
      <c r="AD582" s="27"/>
    </row>
    <row r="583" spans="5:30" s="18" customFormat="1" x14ac:dyDescent="0.25">
      <c r="E583" s="62"/>
      <c r="G583" s="346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27"/>
      <c r="Y583" s="27"/>
      <c r="Z583" s="27"/>
      <c r="AA583" s="27"/>
      <c r="AB583" s="27"/>
      <c r="AC583" s="27"/>
      <c r="AD583" s="27"/>
    </row>
    <row r="584" spans="5:30" s="18" customFormat="1" x14ac:dyDescent="0.25">
      <c r="E584" s="62"/>
      <c r="G584" s="346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27"/>
      <c r="Y584" s="27"/>
      <c r="Z584" s="27"/>
      <c r="AA584" s="27"/>
      <c r="AB584" s="27"/>
      <c r="AC584" s="27"/>
      <c r="AD584" s="27"/>
    </row>
    <row r="585" spans="5:30" s="18" customFormat="1" x14ac:dyDescent="0.25">
      <c r="E585" s="62"/>
      <c r="G585" s="346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27"/>
      <c r="Y585" s="27"/>
      <c r="Z585" s="27"/>
      <c r="AA585" s="27"/>
      <c r="AB585" s="27"/>
      <c r="AC585" s="27"/>
      <c r="AD585" s="27"/>
    </row>
    <row r="586" spans="5:30" s="18" customFormat="1" x14ac:dyDescent="0.25">
      <c r="E586" s="62"/>
      <c r="G586" s="346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27"/>
      <c r="Y586" s="27"/>
      <c r="Z586" s="27"/>
      <c r="AA586" s="27"/>
      <c r="AB586" s="27"/>
      <c r="AC586" s="27"/>
      <c r="AD586" s="27"/>
    </row>
    <row r="587" spans="5:30" s="18" customFormat="1" x14ac:dyDescent="0.25">
      <c r="E587" s="62"/>
      <c r="G587" s="346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27"/>
      <c r="Y587" s="27"/>
      <c r="Z587" s="27"/>
      <c r="AA587" s="27"/>
      <c r="AB587" s="27"/>
      <c r="AC587" s="27"/>
      <c r="AD587" s="27"/>
    </row>
    <row r="588" spans="5:30" s="18" customFormat="1" x14ac:dyDescent="0.25">
      <c r="E588" s="62"/>
      <c r="G588" s="346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27"/>
      <c r="Y588" s="27"/>
      <c r="Z588" s="27"/>
      <c r="AA588" s="27"/>
      <c r="AB588" s="27"/>
      <c r="AC588" s="27"/>
      <c r="AD588" s="27"/>
    </row>
    <row r="589" spans="5:30" s="18" customFormat="1" x14ac:dyDescent="0.25">
      <c r="E589" s="62"/>
      <c r="G589" s="346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27"/>
      <c r="Y589" s="27"/>
      <c r="Z589" s="27"/>
      <c r="AA589" s="27"/>
      <c r="AB589" s="27"/>
      <c r="AC589" s="27"/>
      <c r="AD589" s="27"/>
    </row>
    <row r="590" spans="5:30" s="18" customFormat="1" x14ac:dyDescent="0.25">
      <c r="E590" s="62"/>
      <c r="G590" s="346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27"/>
      <c r="Y590" s="27"/>
      <c r="Z590" s="27"/>
      <c r="AA590" s="27"/>
      <c r="AB590" s="27"/>
      <c r="AC590" s="27"/>
      <c r="AD590" s="27"/>
    </row>
    <row r="591" spans="5:30" s="18" customFormat="1" x14ac:dyDescent="0.25">
      <c r="E591" s="62"/>
      <c r="G591" s="346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27"/>
      <c r="Y591" s="27"/>
      <c r="Z591" s="27"/>
      <c r="AA591" s="27"/>
      <c r="AB591" s="27"/>
      <c r="AC591" s="27"/>
      <c r="AD591" s="27"/>
    </row>
    <row r="592" spans="5:30" s="18" customFormat="1" x14ac:dyDescent="0.25">
      <c r="E592" s="62"/>
      <c r="G592" s="346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27"/>
      <c r="Y592" s="27"/>
      <c r="Z592" s="27"/>
      <c r="AA592" s="27"/>
      <c r="AB592" s="27"/>
      <c r="AC592" s="27"/>
      <c r="AD592" s="27"/>
    </row>
    <row r="593" spans="5:30" s="18" customFormat="1" x14ac:dyDescent="0.25">
      <c r="E593" s="62"/>
      <c r="G593" s="346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27"/>
      <c r="Y593" s="27"/>
      <c r="Z593" s="27"/>
      <c r="AA593" s="27"/>
      <c r="AB593" s="27"/>
      <c r="AC593" s="27"/>
      <c r="AD593" s="27"/>
    </row>
    <row r="594" spans="5:30" s="18" customFormat="1" x14ac:dyDescent="0.25">
      <c r="E594" s="62"/>
      <c r="G594" s="346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27"/>
      <c r="Y594" s="27"/>
      <c r="Z594" s="27"/>
      <c r="AA594" s="27"/>
      <c r="AB594" s="27"/>
      <c r="AC594" s="27"/>
      <c r="AD594" s="27"/>
    </row>
    <row r="595" spans="5:30" s="18" customFormat="1" x14ac:dyDescent="0.25">
      <c r="E595" s="62"/>
      <c r="G595" s="346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27"/>
      <c r="Y595" s="27"/>
      <c r="Z595" s="27"/>
      <c r="AA595" s="27"/>
      <c r="AB595" s="27"/>
      <c r="AC595" s="27"/>
      <c r="AD595" s="27"/>
    </row>
    <row r="596" spans="5:30" s="18" customFormat="1" x14ac:dyDescent="0.25">
      <c r="E596" s="62"/>
      <c r="G596" s="346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27"/>
      <c r="Y596" s="27"/>
      <c r="Z596" s="27"/>
      <c r="AA596" s="27"/>
      <c r="AB596" s="27"/>
      <c r="AC596" s="27"/>
      <c r="AD596" s="27"/>
    </row>
    <row r="597" spans="5:30" s="18" customFormat="1" x14ac:dyDescent="0.25">
      <c r="E597" s="62"/>
      <c r="G597" s="346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27"/>
      <c r="Y597" s="27"/>
      <c r="Z597" s="27"/>
      <c r="AA597" s="27"/>
      <c r="AB597" s="27"/>
      <c r="AC597" s="27"/>
      <c r="AD597" s="27"/>
    </row>
    <row r="598" spans="5:30" s="18" customFormat="1" x14ac:dyDescent="0.25">
      <c r="E598" s="62"/>
      <c r="G598" s="346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27"/>
      <c r="Y598" s="27"/>
      <c r="Z598" s="27"/>
      <c r="AA598" s="27"/>
      <c r="AB598" s="27"/>
      <c r="AC598" s="27"/>
      <c r="AD598" s="27"/>
    </row>
    <row r="599" spans="5:30" s="18" customFormat="1" x14ac:dyDescent="0.25">
      <c r="E599" s="62"/>
      <c r="G599" s="346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27"/>
      <c r="Y599" s="27"/>
      <c r="Z599" s="27"/>
      <c r="AA599" s="27"/>
      <c r="AB599" s="27"/>
      <c r="AC599" s="27"/>
      <c r="AD599" s="27"/>
    </row>
    <row r="600" spans="5:30" s="18" customFormat="1" x14ac:dyDescent="0.25">
      <c r="E600" s="62"/>
      <c r="G600" s="346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27"/>
      <c r="Y600" s="27"/>
      <c r="Z600" s="27"/>
      <c r="AA600" s="27"/>
      <c r="AB600" s="27"/>
      <c r="AC600" s="27"/>
      <c r="AD600" s="27"/>
    </row>
    <row r="601" spans="5:30" s="18" customFormat="1" x14ac:dyDescent="0.25">
      <c r="E601" s="62"/>
      <c r="G601" s="346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27"/>
      <c r="Y601" s="27"/>
      <c r="Z601" s="27"/>
      <c r="AA601" s="27"/>
      <c r="AB601" s="27"/>
      <c r="AC601" s="27"/>
      <c r="AD601" s="27"/>
    </row>
    <row r="602" spans="5:30" s="18" customFormat="1" x14ac:dyDescent="0.25">
      <c r="E602" s="62"/>
      <c r="G602" s="346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27"/>
      <c r="Y602" s="27"/>
      <c r="Z602" s="27"/>
      <c r="AA602" s="27"/>
      <c r="AB602" s="27"/>
      <c r="AC602" s="27"/>
      <c r="AD602" s="27"/>
    </row>
    <row r="603" spans="5:30" s="18" customFormat="1" x14ac:dyDescent="0.25">
      <c r="E603" s="62"/>
      <c r="G603" s="346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27"/>
      <c r="Y603" s="27"/>
      <c r="Z603" s="27"/>
      <c r="AA603" s="27"/>
      <c r="AB603" s="27"/>
      <c r="AC603" s="27"/>
      <c r="AD603" s="27"/>
    </row>
    <row r="604" spans="5:30" s="18" customFormat="1" x14ac:dyDescent="0.25">
      <c r="E604" s="62"/>
      <c r="G604" s="346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27"/>
      <c r="Y604" s="27"/>
      <c r="Z604" s="27"/>
      <c r="AA604" s="27"/>
      <c r="AB604" s="27"/>
      <c r="AC604" s="27"/>
      <c r="AD604" s="27"/>
    </row>
    <row r="605" spans="5:30" s="18" customFormat="1" x14ac:dyDescent="0.25">
      <c r="E605" s="62"/>
      <c r="G605" s="346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27"/>
      <c r="Y605" s="27"/>
      <c r="Z605" s="27"/>
      <c r="AA605" s="27"/>
      <c r="AB605" s="27"/>
      <c r="AC605" s="27"/>
      <c r="AD605" s="27"/>
    </row>
    <row r="606" spans="5:30" s="18" customFormat="1" x14ac:dyDescent="0.25">
      <c r="E606" s="62"/>
      <c r="G606" s="346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27"/>
      <c r="Y606" s="27"/>
      <c r="Z606" s="27"/>
      <c r="AA606" s="27"/>
      <c r="AB606" s="27"/>
      <c r="AC606" s="27"/>
      <c r="AD606" s="27"/>
    </row>
    <row r="607" spans="5:30" s="18" customFormat="1" x14ac:dyDescent="0.25">
      <c r="E607" s="62"/>
      <c r="G607" s="346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27"/>
      <c r="Y607" s="27"/>
      <c r="Z607" s="27"/>
      <c r="AA607" s="27"/>
      <c r="AB607" s="27"/>
      <c r="AC607" s="27"/>
      <c r="AD607" s="27"/>
    </row>
    <row r="608" spans="5:30" s="18" customFormat="1" x14ac:dyDescent="0.25">
      <c r="E608" s="62"/>
      <c r="G608" s="346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27"/>
      <c r="Y608" s="27"/>
      <c r="Z608" s="27"/>
      <c r="AA608" s="27"/>
      <c r="AB608" s="27"/>
      <c r="AC608" s="27"/>
      <c r="AD608" s="27"/>
    </row>
    <row r="609" spans="5:30" s="18" customFormat="1" x14ac:dyDescent="0.25">
      <c r="E609" s="62"/>
      <c r="G609" s="346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27"/>
      <c r="Y609" s="27"/>
      <c r="Z609" s="27"/>
      <c r="AA609" s="27"/>
      <c r="AB609" s="27"/>
      <c r="AC609" s="27"/>
      <c r="AD609" s="27"/>
    </row>
    <row r="610" spans="5:30" s="18" customFormat="1" x14ac:dyDescent="0.25">
      <c r="E610" s="62"/>
      <c r="G610" s="346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27"/>
      <c r="Y610" s="27"/>
      <c r="Z610" s="27"/>
      <c r="AA610" s="27"/>
      <c r="AB610" s="27"/>
      <c r="AC610" s="27"/>
      <c r="AD610" s="27"/>
    </row>
    <row r="611" spans="5:30" s="18" customFormat="1" x14ac:dyDescent="0.25">
      <c r="E611" s="62"/>
      <c r="G611" s="346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27"/>
      <c r="Y611" s="27"/>
      <c r="Z611" s="27"/>
      <c r="AA611" s="27"/>
      <c r="AB611" s="27"/>
      <c r="AC611" s="27"/>
      <c r="AD611" s="27"/>
    </row>
    <row r="612" spans="5:30" s="18" customFormat="1" x14ac:dyDescent="0.25">
      <c r="E612" s="62"/>
      <c r="G612" s="346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27"/>
      <c r="Y612" s="27"/>
      <c r="Z612" s="27"/>
      <c r="AA612" s="27"/>
      <c r="AB612" s="27"/>
      <c r="AC612" s="27"/>
      <c r="AD612" s="27"/>
    </row>
    <row r="613" spans="5:30" s="18" customFormat="1" x14ac:dyDescent="0.25">
      <c r="E613" s="62"/>
      <c r="G613" s="346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27"/>
      <c r="Y613" s="27"/>
      <c r="Z613" s="27"/>
      <c r="AA613" s="27"/>
      <c r="AB613" s="27"/>
      <c r="AC613" s="27"/>
      <c r="AD613" s="27"/>
    </row>
    <row r="614" spans="5:30" s="18" customFormat="1" x14ac:dyDescent="0.25">
      <c r="E614" s="62"/>
      <c r="G614" s="346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27"/>
      <c r="Y614" s="27"/>
      <c r="Z614" s="27"/>
      <c r="AA614" s="27"/>
      <c r="AB614" s="27"/>
      <c r="AC614" s="27"/>
      <c r="AD614" s="27"/>
    </row>
    <row r="615" spans="5:30" s="18" customFormat="1" x14ac:dyDescent="0.25">
      <c r="E615" s="62"/>
      <c r="G615" s="346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27"/>
      <c r="Y615" s="27"/>
      <c r="Z615" s="27"/>
      <c r="AA615" s="27"/>
      <c r="AB615" s="27"/>
      <c r="AC615" s="27"/>
      <c r="AD615" s="27"/>
    </row>
    <row r="616" spans="5:30" s="18" customFormat="1" x14ac:dyDescent="0.25">
      <c r="E616" s="62"/>
      <c r="G616" s="346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27"/>
      <c r="Y616" s="27"/>
      <c r="Z616" s="27"/>
      <c r="AA616" s="27"/>
      <c r="AB616" s="27"/>
      <c r="AC616" s="27"/>
      <c r="AD616" s="27"/>
    </row>
    <row r="617" spans="5:30" s="18" customFormat="1" x14ac:dyDescent="0.25">
      <c r="E617" s="62"/>
      <c r="G617" s="346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27"/>
      <c r="Y617" s="27"/>
      <c r="Z617" s="27"/>
      <c r="AA617" s="27"/>
      <c r="AB617" s="27"/>
      <c r="AC617" s="27"/>
      <c r="AD617" s="27"/>
    </row>
    <row r="618" spans="5:30" s="18" customFormat="1" x14ac:dyDescent="0.25">
      <c r="E618" s="62"/>
      <c r="G618" s="346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27"/>
      <c r="Y618" s="27"/>
      <c r="Z618" s="27"/>
      <c r="AA618" s="27"/>
      <c r="AB618" s="27"/>
      <c r="AC618" s="27"/>
      <c r="AD618" s="27"/>
    </row>
    <row r="619" spans="5:30" s="18" customFormat="1" x14ac:dyDescent="0.25">
      <c r="E619" s="62"/>
      <c r="G619" s="346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27"/>
      <c r="Y619" s="27"/>
      <c r="Z619" s="27"/>
      <c r="AA619" s="27"/>
      <c r="AB619" s="27"/>
      <c r="AC619" s="27"/>
      <c r="AD619" s="27"/>
    </row>
    <row r="620" spans="5:30" s="18" customFormat="1" x14ac:dyDescent="0.25">
      <c r="E620" s="62"/>
      <c r="G620" s="346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27"/>
      <c r="Y620" s="27"/>
      <c r="Z620" s="27"/>
      <c r="AA620" s="27"/>
      <c r="AB620" s="27"/>
      <c r="AC620" s="27"/>
      <c r="AD620" s="27"/>
    </row>
    <row r="621" spans="5:30" s="18" customFormat="1" x14ac:dyDescent="0.25">
      <c r="E621" s="62"/>
      <c r="G621" s="346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27"/>
      <c r="Y621" s="27"/>
      <c r="Z621" s="27"/>
      <c r="AA621" s="27"/>
      <c r="AB621" s="27"/>
      <c r="AC621" s="27"/>
      <c r="AD621" s="27"/>
    </row>
    <row r="622" spans="5:30" s="18" customFormat="1" x14ac:dyDescent="0.25">
      <c r="E622" s="62"/>
      <c r="G622" s="346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27"/>
      <c r="Y622" s="27"/>
      <c r="Z622" s="27"/>
      <c r="AA622" s="27"/>
      <c r="AB622" s="27"/>
      <c r="AC622" s="27"/>
      <c r="AD622" s="27"/>
    </row>
    <row r="623" spans="5:30" s="18" customFormat="1" x14ac:dyDescent="0.25">
      <c r="E623" s="62"/>
      <c r="G623" s="346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27"/>
      <c r="Y623" s="27"/>
      <c r="Z623" s="27"/>
      <c r="AA623" s="27"/>
      <c r="AB623" s="27"/>
      <c r="AC623" s="27"/>
      <c r="AD623" s="27"/>
    </row>
    <row r="624" spans="5:30" s="18" customFormat="1" x14ac:dyDescent="0.25">
      <c r="E624" s="62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27"/>
      <c r="Y624" s="27"/>
      <c r="Z624" s="27"/>
      <c r="AA624" s="27"/>
      <c r="AB624" s="27"/>
      <c r="AC624" s="27"/>
      <c r="AD624" s="27"/>
    </row>
    <row r="625" spans="5:30" s="18" customFormat="1" x14ac:dyDescent="0.25">
      <c r="E625" s="62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27"/>
      <c r="Y625" s="27"/>
      <c r="Z625" s="27"/>
      <c r="AA625" s="27"/>
      <c r="AB625" s="27"/>
      <c r="AC625" s="27"/>
      <c r="AD625" s="27"/>
    </row>
    <row r="626" spans="5:30" s="18" customFormat="1" x14ac:dyDescent="0.25">
      <c r="E626" s="62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27"/>
      <c r="Y626" s="27"/>
      <c r="Z626" s="27"/>
      <c r="AA626" s="27"/>
      <c r="AB626" s="27"/>
      <c r="AC626" s="27"/>
      <c r="AD626" s="27"/>
    </row>
    <row r="627" spans="5:30" s="18" customFormat="1" x14ac:dyDescent="0.25">
      <c r="E627" s="62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27"/>
      <c r="Y627" s="27"/>
      <c r="Z627" s="27"/>
      <c r="AA627" s="27"/>
      <c r="AB627" s="27"/>
      <c r="AC627" s="27"/>
      <c r="AD627" s="27"/>
    </row>
    <row r="628" spans="5:30" s="18" customFormat="1" x14ac:dyDescent="0.25">
      <c r="E628" s="62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27"/>
      <c r="Y628" s="27"/>
      <c r="Z628" s="27"/>
      <c r="AA628" s="27"/>
      <c r="AB628" s="27"/>
      <c r="AC628" s="27"/>
      <c r="AD628" s="27"/>
    </row>
    <row r="629" spans="5:30" s="18" customFormat="1" x14ac:dyDescent="0.25">
      <c r="E629" s="62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27"/>
      <c r="Y629" s="27"/>
      <c r="Z629" s="27"/>
      <c r="AA629" s="27"/>
      <c r="AB629" s="27"/>
      <c r="AC629" s="27"/>
      <c r="AD629" s="27"/>
    </row>
    <row r="630" spans="5:30" s="18" customFormat="1" x14ac:dyDescent="0.25">
      <c r="E630" s="62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27"/>
      <c r="Y630" s="27"/>
      <c r="Z630" s="27"/>
      <c r="AA630" s="27"/>
      <c r="AB630" s="27"/>
      <c r="AC630" s="27"/>
      <c r="AD630" s="27"/>
    </row>
    <row r="631" spans="5:30" s="18" customFormat="1" x14ac:dyDescent="0.25">
      <c r="E631" s="62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27"/>
      <c r="Y631" s="27"/>
      <c r="Z631" s="27"/>
      <c r="AA631" s="27"/>
      <c r="AB631" s="27"/>
      <c r="AC631" s="27"/>
      <c r="AD631" s="27"/>
    </row>
    <row r="632" spans="5:30" s="18" customFormat="1" x14ac:dyDescent="0.25">
      <c r="E632" s="62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27"/>
      <c r="Y632" s="27"/>
      <c r="Z632" s="27"/>
      <c r="AA632" s="27"/>
      <c r="AB632" s="27"/>
      <c r="AC632" s="27"/>
      <c r="AD632" s="27"/>
    </row>
    <row r="633" spans="5:30" s="18" customFormat="1" x14ac:dyDescent="0.25">
      <c r="E633" s="62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27"/>
      <c r="Y633" s="27"/>
      <c r="Z633" s="27"/>
      <c r="AA633" s="27"/>
      <c r="AB633" s="27"/>
      <c r="AC633" s="27"/>
      <c r="AD633" s="27"/>
    </row>
    <row r="634" spans="5:30" s="18" customFormat="1" x14ac:dyDescent="0.25">
      <c r="E634" s="62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27"/>
      <c r="Y634" s="27"/>
      <c r="Z634" s="27"/>
      <c r="AA634" s="27"/>
      <c r="AB634" s="27"/>
      <c r="AC634" s="27"/>
      <c r="AD634" s="27"/>
    </row>
    <row r="635" spans="5:30" s="18" customFormat="1" x14ac:dyDescent="0.25">
      <c r="E635" s="62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27"/>
      <c r="Y635" s="27"/>
      <c r="Z635" s="27"/>
      <c r="AA635" s="27"/>
      <c r="AB635" s="27"/>
      <c r="AC635" s="27"/>
      <c r="AD635" s="27"/>
    </row>
    <row r="636" spans="5:30" s="18" customFormat="1" x14ac:dyDescent="0.25">
      <c r="E636" s="62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27"/>
      <c r="Y636" s="27"/>
      <c r="Z636" s="27"/>
      <c r="AA636" s="27"/>
      <c r="AB636" s="27"/>
      <c r="AC636" s="27"/>
      <c r="AD636" s="27"/>
    </row>
    <row r="637" spans="5:30" s="18" customFormat="1" x14ac:dyDescent="0.25">
      <c r="E637" s="62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27"/>
      <c r="Y637" s="27"/>
      <c r="Z637" s="27"/>
      <c r="AA637" s="27"/>
      <c r="AB637" s="27"/>
      <c r="AC637" s="27"/>
      <c r="AD637" s="27"/>
    </row>
    <row r="638" spans="5:30" s="18" customFormat="1" x14ac:dyDescent="0.25">
      <c r="E638" s="62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27"/>
      <c r="Y638" s="27"/>
      <c r="Z638" s="27"/>
      <c r="AA638" s="27"/>
      <c r="AB638" s="27"/>
      <c r="AC638" s="27"/>
      <c r="AD638" s="27"/>
    </row>
    <row r="639" spans="5:30" s="18" customFormat="1" x14ac:dyDescent="0.25">
      <c r="E639" s="62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27"/>
      <c r="Y639" s="27"/>
      <c r="Z639" s="27"/>
      <c r="AA639" s="27"/>
      <c r="AB639" s="27"/>
      <c r="AC639" s="27"/>
      <c r="AD639" s="27"/>
    </row>
    <row r="640" spans="5:30" s="18" customFormat="1" x14ac:dyDescent="0.25">
      <c r="E640" s="62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27"/>
      <c r="Y640" s="27"/>
      <c r="Z640" s="27"/>
      <c r="AA640" s="27"/>
      <c r="AB640" s="27"/>
      <c r="AC640" s="27"/>
      <c r="AD640" s="27"/>
    </row>
    <row r="641" spans="5:30" s="18" customFormat="1" x14ac:dyDescent="0.25">
      <c r="E641" s="62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27"/>
      <c r="Y641" s="27"/>
      <c r="Z641" s="27"/>
      <c r="AA641" s="27"/>
      <c r="AB641" s="27"/>
      <c r="AC641" s="27"/>
      <c r="AD641" s="27"/>
    </row>
    <row r="642" spans="5:30" s="18" customFormat="1" x14ac:dyDescent="0.25">
      <c r="E642" s="62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27"/>
      <c r="Y642" s="27"/>
      <c r="Z642" s="27"/>
      <c r="AA642" s="27"/>
      <c r="AB642" s="27"/>
      <c r="AC642" s="27"/>
      <c r="AD642" s="27"/>
    </row>
    <row r="643" spans="5:30" s="18" customFormat="1" x14ac:dyDescent="0.25">
      <c r="E643" s="62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27"/>
      <c r="Y643" s="27"/>
      <c r="Z643" s="27"/>
      <c r="AA643" s="27"/>
      <c r="AB643" s="27"/>
      <c r="AC643" s="27"/>
      <c r="AD643" s="27"/>
    </row>
    <row r="644" spans="5:30" s="18" customFormat="1" x14ac:dyDescent="0.25">
      <c r="E644" s="62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27"/>
      <c r="Y644" s="27"/>
      <c r="Z644" s="27"/>
      <c r="AA644" s="27"/>
      <c r="AB644" s="27"/>
      <c r="AC644" s="27"/>
      <c r="AD644" s="27"/>
    </row>
    <row r="645" spans="5:30" s="18" customFormat="1" x14ac:dyDescent="0.25">
      <c r="E645" s="62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27"/>
      <c r="Y645" s="27"/>
      <c r="Z645" s="27"/>
      <c r="AA645" s="27"/>
      <c r="AB645" s="27"/>
      <c r="AC645" s="27"/>
      <c r="AD645" s="27"/>
    </row>
    <row r="646" spans="5:30" s="18" customFormat="1" x14ac:dyDescent="0.25">
      <c r="E646" s="62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27"/>
      <c r="Y646" s="27"/>
      <c r="Z646" s="27"/>
      <c r="AA646" s="27"/>
      <c r="AB646" s="27"/>
      <c r="AC646" s="27"/>
      <c r="AD646" s="27"/>
    </row>
    <row r="647" spans="5:30" s="18" customFormat="1" x14ac:dyDescent="0.25">
      <c r="E647" s="62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27"/>
      <c r="Y647" s="27"/>
      <c r="Z647" s="27"/>
      <c r="AA647" s="27"/>
      <c r="AB647" s="27"/>
      <c r="AC647" s="27"/>
      <c r="AD647" s="27"/>
    </row>
    <row r="648" spans="5:30" s="18" customFormat="1" x14ac:dyDescent="0.25">
      <c r="E648" s="62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27"/>
      <c r="Y648" s="27"/>
      <c r="Z648" s="27"/>
      <c r="AA648" s="27"/>
      <c r="AB648" s="27"/>
      <c r="AC648" s="27"/>
      <c r="AD648" s="27"/>
    </row>
    <row r="649" spans="5:30" s="18" customFormat="1" x14ac:dyDescent="0.25">
      <c r="E649" s="62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27"/>
      <c r="Y649" s="27"/>
      <c r="Z649" s="27"/>
      <c r="AA649" s="27"/>
      <c r="AB649" s="27"/>
      <c r="AC649" s="27"/>
      <c r="AD649" s="27"/>
    </row>
    <row r="650" spans="5:30" s="18" customFormat="1" x14ac:dyDescent="0.25">
      <c r="E650" s="62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27"/>
      <c r="Y650" s="27"/>
      <c r="Z650" s="27"/>
      <c r="AA650" s="27"/>
      <c r="AB650" s="27"/>
      <c r="AC650" s="27"/>
      <c r="AD650" s="27"/>
    </row>
    <row r="651" spans="5:30" s="18" customFormat="1" x14ac:dyDescent="0.25">
      <c r="E651" s="62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27"/>
      <c r="Y651" s="27"/>
      <c r="Z651" s="27"/>
      <c r="AA651" s="27"/>
      <c r="AB651" s="27"/>
      <c r="AC651" s="27"/>
      <c r="AD651" s="27"/>
    </row>
    <row r="652" spans="5:30" s="18" customFormat="1" x14ac:dyDescent="0.25">
      <c r="E652" s="62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27"/>
      <c r="Y652" s="27"/>
      <c r="Z652" s="27"/>
      <c r="AA652" s="27"/>
      <c r="AB652" s="27"/>
      <c r="AC652" s="27"/>
      <c r="AD652" s="27"/>
    </row>
    <row r="653" spans="5:30" s="18" customFormat="1" x14ac:dyDescent="0.25">
      <c r="E653" s="62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 spans="5:30" s="18" customFormat="1" x14ac:dyDescent="0.25">
      <c r="E654" s="62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 spans="5:30" s="18" customFormat="1" x14ac:dyDescent="0.25">
      <c r="E655" s="62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</row>
    <row r="656" spans="5:30" s="18" customFormat="1" x14ac:dyDescent="0.25">
      <c r="E656" s="62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</row>
    <row r="657" spans="5:23" s="18" customFormat="1" x14ac:dyDescent="0.25">
      <c r="E657" s="62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</row>
    <row r="658" spans="5:23" s="18" customFormat="1" x14ac:dyDescent="0.25">
      <c r="E658" s="62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</row>
    <row r="659" spans="5:23" s="18" customFormat="1" x14ac:dyDescent="0.25">
      <c r="E659" s="62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</row>
    <row r="660" spans="5:23" s="18" customFormat="1" x14ac:dyDescent="0.25">
      <c r="E660" s="62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</row>
    <row r="661" spans="5:23" s="18" customFormat="1" x14ac:dyDescent="0.25">
      <c r="E661" s="62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</row>
    <row r="662" spans="5:23" s="18" customFormat="1" x14ac:dyDescent="0.25">
      <c r="E662" s="62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 spans="5:23" s="18" customFormat="1" x14ac:dyDescent="0.25">
      <c r="E663" s="62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 spans="5:23" s="18" customFormat="1" x14ac:dyDescent="0.25">
      <c r="E664" s="62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</row>
    <row r="665" spans="5:23" s="18" customFormat="1" x14ac:dyDescent="0.25">
      <c r="E665" s="62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</row>
    <row r="666" spans="5:23" s="18" customFormat="1" x14ac:dyDescent="0.25">
      <c r="E666" s="62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</row>
    <row r="667" spans="5:23" s="18" customFormat="1" x14ac:dyDescent="0.25">
      <c r="E667" s="62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</row>
    <row r="668" spans="5:23" s="18" customFormat="1" x14ac:dyDescent="0.25">
      <c r="E668" s="62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</row>
    <row r="669" spans="5:23" s="18" customFormat="1" x14ac:dyDescent="0.25">
      <c r="E669" s="62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</row>
    <row r="670" spans="5:23" s="18" customFormat="1" x14ac:dyDescent="0.25">
      <c r="E670" s="62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</row>
    <row r="671" spans="5:23" s="18" customFormat="1" x14ac:dyDescent="0.25">
      <c r="E671" s="62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</row>
    <row r="672" spans="5:23" s="18" customFormat="1" x14ac:dyDescent="0.25">
      <c r="E672" s="62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</row>
    <row r="673" spans="5:23" s="18" customFormat="1" x14ac:dyDescent="0.25">
      <c r="E673" s="62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</row>
    <row r="674" spans="5:23" s="18" customFormat="1" x14ac:dyDescent="0.25">
      <c r="E674" s="62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</row>
    <row r="675" spans="5:23" s="18" customFormat="1" x14ac:dyDescent="0.25">
      <c r="E675" s="62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</row>
    <row r="676" spans="5:23" s="18" customFormat="1" x14ac:dyDescent="0.25">
      <c r="E676" s="62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</row>
    <row r="677" spans="5:23" s="18" customFormat="1" x14ac:dyDescent="0.25">
      <c r="E677" s="62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</row>
    <row r="678" spans="5:23" s="18" customFormat="1" x14ac:dyDescent="0.25">
      <c r="E678" s="62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</row>
    <row r="679" spans="5:23" s="18" customFormat="1" x14ac:dyDescent="0.25">
      <c r="E679" s="62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</row>
    <row r="680" spans="5:23" s="18" customFormat="1" x14ac:dyDescent="0.25">
      <c r="E680" s="62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</row>
    <row r="681" spans="5:23" s="18" customFormat="1" x14ac:dyDescent="0.25">
      <c r="E681" s="62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</row>
    <row r="682" spans="5:23" s="18" customFormat="1" x14ac:dyDescent="0.25">
      <c r="E682" s="62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</row>
    <row r="683" spans="5:23" s="18" customFormat="1" x14ac:dyDescent="0.25">
      <c r="E683" s="62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</row>
    <row r="684" spans="5:23" s="18" customFormat="1" x14ac:dyDescent="0.25">
      <c r="E684" s="62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</row>
    <row r="685" spans="5:23" s="18" customFormat="1" x14ac:dyDescent="0.25">
      <c r="E685" s="62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</row>
    <row r="686" spans="5:23" s="18" customFormat="1" x14ac:dyDescent="0.25">
      <c r="E686" s="62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</row>
    <row r="687" spans="5:23" s="18" customFormat="1" x14ac:dyDescent="0.25">
      <c r="E687" s="62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</row>
    <row r="688" spans="5:23" s="18" customFormat="1" x14ac:dyDescent="0.25">
      <c r="E688" s="62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 spans="5:23" s="18" customFormat="1" x14ac:dyDescent="0.25">
      <c r="E689" s="62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 spans="5:23" s="18" customFormat="1" x14ac:dyDescent="0.25">
      <c r="E690" s="62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 spans="5:23" s="18" customFormat="1" x14ac:dyDescent="0.25">
      <c r="E691" s="62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</row>
    <row r="692" spans="5:23" s="18" customFormat="1" x14ac:dyDescent="0.25">
      <c r="E692" s="62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</row>
    <row r="693" spans="5:23" s="18" customFormat="1" x14ac:dyDescent="0.25">
      <c r="E693" s="62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</row>
    <row r="694" spans="5:23" s="18" customFormat="1" x14ac:dyDescent="0.25">
      <c r="E694" s="62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</row>
    <row r="695" spans="5:23" s="18" customFormat="1" x14ac:dyDescent="0.25">
      <c r="E695" s="62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</row>
    <row r="696" spans="5:23" s="18" customFormat="1" x14ac:dyDescent="0.25">
      <c r="E696" s="62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 spans="5:23" s="18" customFormat="1" x14ac:dyDescent="0.25">
      <c r="E697" s="62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</row>
  </sheetData>
  <sortState xmlns:xlrd2="http://schemas.microsoft.com/office/spreadsheetml/2017/richdata2" ref="C408:F409">
    <sortCondition ref="C408:C409"/>
  </sortState>
  <mergeCells count="180">
    <mergeCell ref="G407:G413"/>
    <mergeCell ref="A323:B323"/>
    <mergeCell ref="E323:F323"/>
    <mergeCell ref="G65:G74"/>
    <mergeCell ref="A379:B379"/>
    <mergeCell ref="A349:B349"/>
    <mergeCell ref="A322:C322"/>
    <mergeCell ref="G322:G328"/>
    <mergeCell ref="G405:G406"/>
    <mergeCell ref="G354:G374"/>
    <mergeCell ref="A332:C332"/>
    <mergeCell ref="A341:D341"/>
    <mergeCell ref="A342:B342"/>
    <mergeCell ref="G81:G106"/>
    <mergeCell ref="G110:G133"/>
    <mergeCell ref="E137:F137"/>
    <mergeCell ref="D78:F78"/>
    <mergeCell ref="A283:B283"/>
    <mergeCell ref="A273:D273"/>
    <mergeCell ref="G137:G147"/>
    <mergeCell ref="A233:C233"/>
    <mergeCell ref="A234:C234"/>
    <mergeCell ref="A203:C203"/>
    <mergeCell ref="A274:B274"/>
    <mergeCell ref="A388:B388"/>
    <mergeCell ref="D383:F383"/>
    <mergeCell ref="A331:C331"/>
    <mergeCell ref="A378:C378"/>
    <mergeCell ref="A347:C347"/>
    <mergeCell ref="A348:C348"/>
    <mergeCell ref="D278:F278"/>
    <mergeCell ref="G347:G349"/>
    <mergeCell ref="E332:F332"/>
    <mergeCell ref="A301:C301"/>
    <mergeCell ref="A302:C302"/>
    <mergeCell ref="A321:C321"/>
    <mergeCell ref="E303:F303"/>
    <mergeCell ref="G385:G386"/>
    <mergeCell ref="G379:G382"/>
    <mergeCell ref="E349:F349"/>
    <mergeCell ref="A377:C377"/>
    <mergeCell ref="A81:B81"/>
    <mergeCell ref="G79:G80"/>
    <mergeCell ref="G416:G417"/>
    <mergeCell ref="G387:G402"/>
    <mergeCell ref="G235:G270"/>
    <mergeCell ref="A516:C516"/>
    <mergeCell ref="G516:G518"/>
    <mergeCell ref="A457:C457"/>
    <mergeCell ref="A458:C458"/>
    <mergeCell ref="A431:C431"/>
    <mergeCell ref="A432:C432"/>
    <mergeCell ref="A333:B333"/>
    <mergeCell ref="A386:C386"/>
    <mergeCell ref="A515:C515"/>
    <mergeCell ref="F502:F503"/>
    <mergeCell ref="A480:B480"/>
    <mergeCell ref="A470:C470"/>
    <mergeCell ref="A472:C472"/>
    <mergeCell ref="A477:C477"/>
    <mergeCell ref="A478:C478"/>
    <mergeCell ref="F464:F465"/>
    <mergeCell ref="A466:B466"/>
    <mergeCell ref="A465:C465"/>
    <mergeCell ref="A510:D510"/>
    <mergeCell ref="E65:F65"/>
    <mergeCell ref="E82:F82"/>
    <mergeCell ref="G202:G203"/>
    <mergeCell ref="G331:G332"/>
    <mergeCell ref="G431:G432"/>
    <mergeCell ref="G457:G458"/>
    <mergeCell ref="G470:G472"/>
    <mergeCell ref="G509:G512"/>
    <mergeCell ref="G473:G474"/>
    <mergeCell ref="G459:G461"/>
    <mergeCell ref="G204:G228"/>
    <mergeCell ref="G418:G429"/>
    <mergeCell ref="G283:G298"/>
    <mergeCell ref="G280:G282"/>
    <mergeCell ref="G478:G492"/>
    <mergeCell ref="G233:G234"/>
    <mergeCell ref="G301:G302"/>
    <mergeCell ref="G303:G318"/>
    <mergeCell ref="G377:G378"/>
    <mergeCell ref="E388:F388"/>
    <mergeCell ref="G433:G454"/>
    <mergeCell ref="G333:G338"/>
    <mergeCell ref="G464:G465"/>
    <mergeCell ref="E466:F466"/>
    <mergeCell ref="A202:C202"/>
    <mergeCell ref="A387:C387"/>
    <mergeCell ref="A385:C385"/>
    <mergeCell ref="A80:C80"/>
    <mergeCell ref="A79:C79"/>
    <mergeCell ref="A473:B473"/>
    <mergeCell ref="F470:F472"/>
    <mergeCell ref="A502:D503"/>
    <mergeCell ref="E502:E503"/>
    <mergeCell ref="E109:F109"/>
    <mergeCell ref="E136:F136"/>
    <mergeCell ref="A137:B137"/>
    <mergeCell ref="D107:F107"/>
    <mergeCell ref="A110:B110"/>
    <mergeCell ref="A109:C109"/>
    <mergeCell ref="A157:C157"/>
    <mergeCell ref="A303:B303"/>
    <mergeCell ref="A282:C282"/>
    <mergeCell ref="A280:C280"/>
    <mergeCell ref="A281:C281"/>
    <mergeCell ref="A235:B235"/>
    <mergeCell ref="F457:F458"/>
    <mergeCell ref="A459:B459"/>
    <mergeCell ref="A156:C156"/>
    <mergeCell ref="A517:B517"/>
    <mergeCell ref="A521:D521"/>
    <mergeCell ref="A522:B522"/>
    <mergeCell ref="E522:F522"/>
    <mergeCell ref="E433:F433"/>
    <mergeCell ref="A407:B407"/>
    <mergeCell ref="E407:F407"/>
    <mergeCell ref="A405:C405"/>
    <mergeCell ref="A406:C406"/>
    <mergeCell ref="A504:B504"/>
    <mergeCell ref="A511:B511"/>
    <mergeCell ref="A508:C508"/>
    <mergeCell ref="A509:C509"/>
    <mergeCell ref="A471:C471"/>
    <mergeCell ref="A433:B433"/>
    <mergeCell ref="A416:D416"/>
    <mergeCell ref="A417:B417"/>
    <mergeCell ref="E457:E458"/>
    <mergeCell ref="A479:D479"/>
    <mergeCell ref="A464:D464"/>
    <mergeCell ref="A1:F2"/>
    <mergeCell ref="A3:F3"/>
    <mergeCell ref="A7:F8"/>
    <mergeCell ref="A9:F9"/>
    <mergeCell ref="A10:F10"/>
    <mergeCell ref="A23:B23"/>
    <mergeCell ref="D62:F62"/>
    <mergeCell ref="D44:F44"/>
    <mergeCell ref="A47:B47"/>
    <mergeCell ref="A22:C22"/>
    <mergeCell ref="C17:D18"/>
    <mergeCell ref="E17:F18"/>
    <mergeCell ref="C13:D14"/>
    <mergeCell ref="E13:F14"/>
    <mergeCell ref="A17:A18"/>
    <mergeCell ref="A13:A14"/>
    <mergeCell ref="A12:B12"/>
    <mergeCell ref="B13:B14"/>
    <mergeCell ref="B17:B18"/>
    <mergeCell ref="E22:F22"/>
    <mergeCell ref="C15:D16"/>
    <mergeCell ref="E23:F23"/>
    <mergeCell ref="E15:F16"/>
    <mergeCell ref="C12:D12"/>
    <mergeCell ref="E12:F12"/>
    <mergeCell ref="A19:A20"/>
    <mergeCell ref="B19:B20"/>
    <mergeCell ref="C19:D20"/>
    <mergeCell ref="E19:F20"/>
    <mergeCell ref="E204:F204"/>
    <mergeCell ref="A204:B204"/>
    <mergeCell ref="G13:G14"/>
    <mergeCell ref="G17:G18"/>
    <mergeCell ref="A136:C136"/>
    <mergeCell ref="E110:F110"/>
    <mergeCell ref="G50:G60"/>
    <mergeCell ref="A46:C46"/>
    <mergeCell ref="E64:F64"/>
    <mergeCell ref="G156:G157"/>
    <mergeCell ref="A158:B158"/>
    <mergeCell ref="G158:G199"/>
    <mergeCell ref="A15:A16"/>
    <mergeCell ref="B15:B16"/>
    <mergeCell ref="A65:B65"/>
    <mergeCell ref="G23:G43"/>
    <mergeCell ref="G11:G12"/>
    <mergeCell ref="A64:C64"/>
  </mergeCells>
  <phoneticPr fontId="57" type="noConversion"/>
  <conditionalFormatting sqref="I2 K2:M2 I3:M3 N3:N5 I8:M8 I44:K45 I63:K63 I107:K110 I136:K137 I155:K155">
    <cfRule type="expression" dxfId="11" priority="15">
      <formula>$I$6="test"</formula>
    </cfRule>
  </conditionalFormatting>
  <conditionalFormatting sqref="I46:K62">
    <cfRule type="expression" dxfId="10" priority="9">
      <formula>$I$5="test"</formula>
    </cfRule>
  </conditionalFormatting>
  <conditionalFormatting sqref="I77:K77">
    <cfRule type="expression" dxfId="9" priority="14">
      <formula>$I$6="test"</formula>
    </cfRule>
  </conditionalFormatting>
  <conditionalFormatting sqref="I273:K274">
    <cfRule type="expression" dxfId="8" priority="8">
      <formula>$I$5="test"</formula>
    </cfRule>
  </conditionalFormatting>
  <conditionalFormatting sqref="I278:K278">
    <cfRule type="expression" dxfId="7" priority="7">
      <formula>$I$5="test"</formula>
    </cfRule>
  </conditionalFormatting>
  <conditionalFormatting sqref="I377:K379">
    <cfRule type="expression" dxfId="6" priority="6">
      <formula>$I$5="test"</formula>
    </cfRule>
  </conditionalFormatting>
  <conditionalFormatting sqref="I383:K383">
    <cfRule type="expression" dxfId="5" priority="5">
      <formula>$I$5="test"</formula>
    </cfRule>
  </conditionalFormatting>
  <conditionalFormatting sqref="I477:K480">
    <cfRule type="expression" dxfId="4" priority="4">
      <formula>$I$5="test"</formula>
    </cfRule>
  </conditionalFormatting>
  <conditionalFormatting sqref="I502:K504">
    <cfRule type="expression" dxfId="3" priority="2">
      <formula>$I$5="test"</formula>
    </cfRule>
  </conditionalFormatting>
  <conditionalFormatting sqref="I508:K511">
    <cfRule type="expression" dxfId="2" priority="3">
      <formula>$I$5="test"</formula>
    </cfRule>
  </conditionalFormatting>
  <conditionalFormatting sqref="I515:K517">
    <cfRule type="expression" dxfId="1" priority="1">
      <formula>$I$5="test"</formula>
    </cfRule>
  </conditionalFormatting>
  <conditionalFormatting sqref="I1:M1">
    <cfRule type="expression" dxfId="0" priority="38">
      <formula>$I$6="test"</formula>
    </cfRule>
  </conditionalFormatting>
  <pageMargins left="0.39370078740157483" right="0.39370078740157483" top="0.27559055118110237" bottom="0.27559055118110237" header="0.31496062992125984" footer="0.31496062992125984"/>
  <pageSetup paperSize="9" scale="75" orientation="portrait" r:id="rId1"/>
  <headerFooter>
    <oddFooter xml:space="preserve">&amp;CPage &amp;P of &amp;N                       .      </oddFooter>
  </headerFooter>
  <rowBreaks count="3" manualBreakCount="3">
    <brk id="107" max="6" man="1"/>
    <brk id="271" max="6" man="1"/>
    <brk id="455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print="0" autoLine="0" autoPict="0">
                <anchor moveWithCells="1">
                  <from>
                    <xdr:col>7</xdr:col>
                    <xdr:colOff>466725</xdr:colOff>
                    <xdr:row>5</xdr:row>
                    <xdr:rowOff>190500</xdr:rowOff>
                  </from>
                  <to>
                    <xdr:col>9</xdr:col>
                    <xdr:colOff>247650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5" name="Drop Down 1">
              <controlPr defaultSize="0" print="0" autoLine="0" autoPict="0">
                <anchor moveWithCells="1">
                  <from>
                    <xdr:col>8</xdr:col>
                    <xdr:colOff>57150</xdr:colOff>
                    <xdr:row>2</xdr:row>
                    <xdr:rowOff>104775</xdr:rowOff>
                  </from>
                  <to>
                    <xdr:col>9</xdr:col>
                    <xdr:colOff>552450</xdr:colOff>
                    <xdr:row>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Connolly</dc:creator>
  <cp:lastModifiedBy>Claire Wheeler</cp:lastModifiedBy>
  <cp:lastPrinted>2024-04-26T10:26:33Z</cp:lastPrinted>
  <dcterms:created xsi:type="dcterms:W3CDTF">2019-03-21T10:27:40Z</dcterms:created>
  <dcterms:modified xsi:type="dcterms:W3CDTF">2024-04-26T15:37:42Z</dcterms:modified>
</cp:coreProperties>
</file>